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tomlemmen/Desktop/"/>
    </mc:Choice>
  </mc:AlternateContent>
  <xr:revisionPtr revIDLastSave="0" documentId="13_ncr:1_{D2AB48CD-5ABD-B742-89AB-9B07BD30CDD5}" xr6:coauthVersionLast="47" xr6:coauthVersionMax="47" xr10:uidLastSave="{00000000-0000-0000-0000-000000000000}"/>
  <bookViews>
    <workbookView xWindow="0" yWindow="0" windowWidth="28800" windowHeight="18000" xr2:uid="{00000000-000D-0000-FFFF-FFFF00000000}"/>
  </bookViews>
  <sheets>
    <sheet name="Intro. Leer antes. 3RM" sheetId="2" r:id="rId1"/>
    <sheet name="Cálculos rangos 1RM" sheetId="3"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37" i="3" l="1"/>
  <c r="D37" i="3"/>
  <c r="K28" i="3"/>
  <c r="K43" i="3" s="1"/>
  <c r="L24" i="3"/>
  <c r="L39" i="3" s="1"/>
  <c r="K24" i="3"/>
  <c r="K39" i="3" s="1"/>
  <c r="D23" i="3"/>
  <c r="D38" i="3" s="1"/>
  <c r="C23" i="3"/>
  <c r="C38" i="3" s="1"/>
  <c r="AD22" i="3"/>
  <c r="AD37" i="3" s="1"/>
  <c r="AC22" i="3"/>
  <c r="T22" i="3"/>
  <c r="T37" i="3" s="1"/>
  <c r="S22" i="3"/>
  <c r="S37" i="3" s="1"/>
  <c r="Q22" i="3"/>
  <c r="Q37" i="3" s="1"/>
  <c r="K22" i="3"/>
  <c r="K37" i="3" s="1"/>
  <c r="I22" i="3"/>
  <c r="I37" i="3" s="1"/>
  <c r="H22" i="3"/>
  <c r="H37" i="3" s="1"/>
  <c r="D22" i="3"/>
  <c r="C22" i="3"/>
  <c r="C37" i="3" s="1"/>
  <c r="C13" i="3"/>
  <c r="P12" i="3"/>
  <c r="J12" i="3"/>
  <c r="Q28" i="3" s="1"/>
  <c r="Q43" i="3" s="1"/>
  <c r="G12" i="3"/>
  <c r="L28" i="3" s="1"/>
  <c r="L43" i="3" s="1"/>
  <c r="E12" i="3"/>
  <c r="D12" i="3"/>
  <c r="C12" i="3"/>
  <c r="M10" i="3"/>
  <c r="L10" i="3"/>
  <c r="C10" i="3"/>
  <c r="S8" i="3"/>
  <c r="P8" i="3"/>
  <c r="O8" i="3"/>
  <c r="G8" i="3"/>
  <c r="W8" i="3" s="1"/>
  <c r="F8" i="3"/>
  <c r="E8" i="3"/>
  <c r="D8" i="3"/>
  <c r="C8" i="3"/>
  <c r="Y7" i="3"/>
  <c r="W7" i="3"/>
  <c r="S7" i="3"/>
  <c r="L7" i="3"/>
  <c r="V23" i="3" s="1"/>
  <c r="V38" i="3" s="1"/>
  <c r="I7" i="3"/>
  <c r="H7" i="3"/>
  <c r="G7" i="3"/>
  <c r="E7" i="3"/>
  <c r="C7" i="3"/>
  <c r="M7" i="3" s="1"/>
  <c r="AA6" i="3"/>
  <c r="Z6" i="3"/>
  <c r="Y6" i="3"/>
  <c r="X6" i="3"/>
  <c r="S6" i="3"/>
  <c r="P6" i="3"/>
  <c r="AF6" i="3" s="1"/>
  <c r="O6" i="3"/>
  <c r="AE6" i="3" s="1"/>
  <c r="N6" i="3"/>
  <c r="M6" i="3"/>
  <c r="K6" i="3"/>
  <c r="I6" i="3"/>
  <c r="H6" i="3"/>
  <c r="N22" i="3" s="1"/>
  <c r="N37" i="3" s="1"/>
  <c r="G6" i="3"/>
  <c r="W6" i="3" s="1"/>
  <c r="F6" i="3"/>
  <c r="E6" i="3"/>
  <c r="G22" i="3" s="1"/>
  <c r="G37" i="3" s="1"/>
  <c r="D6" i="3"/>
  <c r="C6" i="3"/>
  <c r="J6" i="3" s="1"/>
  <c r="R22" i="3" s="1"/>
  <c r="R37" i="3" s="1"/>
  <c r="J13" i="3" l="1"/>
  <c r="D29" i="3"/>
  <c r="D44" i="3" s="1"/>
  <c r="S13" i="3"/>
  <c r="H13" i="3"/>
  <c r="C29" i="3"/>
  <c r="C44" i="3" s="1"/>
  <c r="P13" i="3"/>
  <c r="G13" i="3"/>
  <c r="K13" i="3"/>
  <c r="D13" i="3"/>
  <c r="I13" i="3"/>
  <c r="F13" i="3"/>
  <c r="E13" i="3"/>
  <c r="O13" i="3"/>
  <c r="L13" i="3"/>
  <c r="F28" i="3"/>
  <c r="F43" i="3" s="1"/>
  <c r="T12" i="3"/>
  <c r="E28" i="3"/>
  <c r="E43" i="3" s="1"/>
  <c r="J24" i="3"/>
  <c r="J39" i="3" s="1"/>
  <c r="V8" i="3"/>
  <c r="I24" i="3"/>
  <c r="I39" i="3" s="1"/>
  <c r="X26" i="3"/>
  <c r="X41" i="3" s="1"/>
  <c r="W26" i="3"/>
  <c r="W41" i="3" s="1"/>
  <c r="AC10" i="3"/>
  <c r="M13" i="3"/>
  <c r="X22" i="3"/>
  <c r="X37" i="3" s="1"/>
  <c r="AC6" i="3"/>
  <c r="W22" i="3"/>
  <c r="W37" i="3" s="1"/>
  <c r="H28" i="3"/>
  <c r="H43" i="3" s="1"/>
  <c r="G28" i="3"/>
  <c r="G43" i="3" s="1"/>
  <c r="T6" i="3"/>
  <c r="F22" i="3"/>
  <c r="F37" i="3" s="1"/>
  <c r="X23" i="3"/>
  <c r="X38" i="3" s="1"/>
  <c r="W23" i="3"/>
  <c r="W38" i="3" s="1"/>
  <c r="AC7" i="3"/>
  <c r="AD24" i="3"/>
  <c r="AD39" i="3" s="1"/>
  <c r="AC24" i="3"/>
  <c r="AC39" i="3" s="1"/>
  <c r="N23" i="3"/>
  <c r="N38" i="3" s="1"/>
  <c r="X7" i="3"/>
  <c r="T8" i="3"/>
  <c r="F24" i="3"/>
  <c r="F39" i="3" s="1"/>
  <c r="E24" i="3"/>
  <c r="E39" i="3" s="1"/>
  <c r="AF8" i="3"/>
  <c r="U12" i="3"/>
  <c r="M23" i="3"/>
  <c r="M38" i="3" s="1"/>
  <c r="V26" i="3"/>
  <c r="V41" i="3" s="1"/>
  <c r="U26" i="3"/>
  <c r="U41" i="3" s="1"/>
  <c r="AB10" i="3"/>
  <c r="AE8" i="3"/>
  <c r="AA24" i="3"/>
  <c r="AA39" i="3" s="1"/>
  <c r="N13" i="3"/>
  <c r="Z22" i="3"/>
  <c r="Z37" i="3" s="1"/>
  <c r="Y22" i="3"/>
  <c r="Y37" i="3" s="1"/>
  <c r="AB22" i="3"/>
  <c r="AB37" i="3" s="1"/>
  <c r="AD6" i="3"/>
  <c r="E22" i="3"/>
  <c r="E37" i="3" s="1"/>
  <c r="K23" i="3"/>
  <c r="K38" i="3" s="1"/>
  <c r="L23" i="3"/>
  <c r="L38" i="3" s="1"/>
  <c r="AD28" i="3"/>
  <c r="AD43" i="3" s="1"/>
  <c r="AF12" i="3"/>
  <c r="AC28" i="3"/>
  <c r="AC43" i="3" s="1"/>
  <c r="U8" i="3"/>
  <c r="H24" i="3"/>
  <c r="H39" i="3" s="1"/>
  <c r="G24" i="3"/>
  <c r="G39" i="3" s="1"/>
  <c r="P23" i="3"/>
  <c r="P38" i="3" s="1"/>
  <c r="O23" i="3"/>
  <c r="O38" i="3" s="1"/>
  <c r="N10" i="3"/>
  <c r="F10" i="3"/>
  <c r="J10" i="3"/>
  <c r="D26" i="3"/>
  <c r="D41" i="3" s="1"/>
  <c r="I10" i="3"/>
  <c r="O10" i="3"/>
  <c r="P22" i="3"/>
  <c r="P37" i="3" s="1"/>
  <c r="O22" i="3"/>
  <c r="O37" i="3" s="1"/>
  <c r="G23" i="3"/>
  <c r="G38" i="3" s="1"/>
  <c r="U7" i="3"/>
  <c r="J8" i="3"/>
  <c r="K8" i="3"/>
  <c r="I8" i="3"/>
  <c r="N8" i="3"/>
  <c r="K10" i="3"/>
  <c r="N12" i="3"/>
  <c r="F12" i="3"/>
  <c r="D28" i="3"/>
  <c r="D43" i="3" s="1"/>
  <c r="I12" i="3"/>
  <c r="C28" i="3"/>
  <c r="C43" i="3" s="1"/>
  <c r="S12" i="3"/>
  <c r="H12" i="3"/>
  <c r="O12" i="3"/>
  <c r="D10" i="3"/>
  <c r="J22" i="3"/>
  <c r="J37" i="3" s="1"/>
  <c r="V6" i="3"/>
  <c r="H8" i="3"/>
  <c r="E10" i="3"/>
  <c r="S10" i="3"/>
  <c r="C11" i="3"/>
  <c r="K12" i="3"/>
  <c r="C14" i="3"/>
  <c r="L22" i="3"/>
  <c r="L37" i="3" s="1"/>
  <c r="D24" i="3"/>
  <c r="D39" i="3" s="1"/>
  <c r="R28" i="3"/>
  <c r="R43" i="3" s="1"/>
  <c r="C24" i="3"/>
  <c r="C39" i="3" s="1"/>
  <c r="N7" i="3"/>
  <c r="F7" i="3"/>
  <c r="K7" i="3"/>
  <c r="J7" i="3"/>
  <c r="O7" i="3"/>
  <c r="AB7" i="3"/>
  <c r="L8" i="3"/>
  <c r="G10" i="3"/>
  <c r="L12" i="3"/>
  <c r="Z12" i="3"/>
  <c r="M22" i="3"/>
  <c r="M37" i="3" s="1"/>
  <c r="AA22" i="3"/>
  <c r="AA37" i="3" s="1"/>
  <c r="U23" i="3"/>
  <c r="U38" i="3" s="1"/>
  <c r="P10" i="3"/>
  <c r="W12" i="3"/>
  <c r="H23" i="3"/>
  <c r="H38" i="3" s="1"/>
  <c r="U6" i="3"/>
  <c r="D7" i="3"/>
  <c r="P7" i="3"/>
  <c r="M8" i="3"/>
  <c r="H10" i="3"/>
  <c r="M12" i="3"/>
  <c r="C26" i="3"/>
  <c r="C41" i="3" s="1"/>
  <c r="L6" i="3"/>
  <c r="O26" i="3" l="1"/>
  <c r="O41" i="3" s="1"/>
  <c r="P26" i="3"/>
  <c r="P41" i="3" s="1"/>
  <c r="Y10" i="3"/>
  <c r="AD29" i="3"/>
  <c r="AD44" i="3" s="1"/>
  <c r="AC29" i="3"/>
  <c r="AC44" i="3" s="1"/>
  <c r="AF13" i="3"/>
  <c r="W10" i="3"/>
  <c r="L26" i="3"/>
  <c r="L41" i="3" s="1"/>
  <c r="K26" i="3"/>
  <c r="K41" i="3" s="1"/>
  <c r="T24" i="3"/>
  <c r="T39" i="3" s="1"/>
  <c r="S24" i="3"/>
  <c r="S39" i="3" s="1"/>
  <c r="AA8" i="3"/>
  <c r="M29" i="3"/>
  <c r="M44" i="3" s="1"/>
  <c r="X13" i="3"/>
  <c r="N29" i="3"/>
  <c r="N44" i="3" s="1"/>
  <c r="AD26" i="3"/>
  <c r="AD41" i="3" s="1"/>
  <c r="AF10" i="3"/>
  <c r="AC26" i="3"/>
  <c r="AC41" i="3" s="1"/>
  <c r="N26" i="3"/>
  <c r="N41" i="3" s="1"/>
  <c r="X10" i="3"/>
  <c r="M26" i="3"/>
  <c r="M41" i="3" s="1"/>
  <c r="AE7" i="3"/>
  <c r="AA23" i="3"/>
  <c r="AA38" i="3" s="1"/>
  <c r="X24" i="3"/>
  <c r="X39" i="3" s="1"/>
  <c r="W24" i="3"/>
  <c r="W39" i="3" s="1"/>
  <c r="AC8" i="3"/>
  <c r="Z7" i="3"/>
  <c r="R23" i="3"/>
  <c r="R38" i="3" s="1"/>
  <c r="Q23" i="3"/>
  <c r="Q38" i="3" s="1"/>
  <c r="F26" i="3"/>
  <c r="F41" i="3" s="1"/>
  <c r="E26" i="3"/>
  <c r="E41" i="3" s="1"/>
  <c r="T10" i="3"/>
  <c r="AB28" i="3"/>
  <c r="AB43" i="3" s="1"/>
  <c r="AD12" i="3"/>
  <c r="Z28" i="3"/>
  <c r="Z43" i="3" s="1"/>
  <c r="Y28" i="3"/>
  <c r="Y43" i="3" s="1"/>
  <c r="AD23" i="3"/>
  <c r="AD38" i="3" s="1"/>
  <c r="AF7" i="3"/>
  <c r="AC23" i="3"/>
  <c r="AC38" i="3" s="1"/>
  <c r="T23" i="3"/>
  <c r="T38" i="3" s="1"/>
  <c r="AA7" i="3"/>
  <c r="S23" i="3"/>
  <c r="S38" i="3" s="1"/>
  <c r="T28" i="3"/>
  <c r="T43" i="3" s="1"/>
  <c r="AA12" i="3"/>
  <c r="S28" i="3"/>
  <c r="S43" i="3" s="1"/>
  <c r="AA28" i="3"/>
  <c r="AA43" i="3" s="1"/>
  <c r="AE12" i="3"/>
  <c r="T26" i="3"/>
  <c r="T41" i="3" s="1"/>
  <c r="AA10" i="3"/>
  <c r="S26" i="3"/>
  <c r="S41" i="3" s="1"/>
  <c r="AC13" i="3"/>
  <c r="X29" i="3"/>
  <c r="X44" i="3" s="1"/>
  <c r="W29" i="3"/>
  <c r="W44" i="3" s="1"/>
  <c r="AA13" i="3"/>
  <c r="S29" i="3"/>
  <c r="S44" i="3" s="1"/>
  <c r="T29" i="3"/>
  <c r="T44" i="3" s="1"/>
  <c r="F23" i="3"/>
  <c r="F38" i="3" s="1"/>
  <c r="E23" i="3"/>
  <c r="E38" i="3" s="1"/>
  <c r="T7" i="3"/>
  <c r="V7" i="3"/>
  <c r="J23" i="3"/>
  <c r="J38" i="3" s="1"/>
  <c r="I23" i="3"/>
  <c r="I38" i="3" s="1"/>
  <c r="J11" i="3"/>
  <c r="I11" i="3"/>
  <c r="D27" i="3"/>
  <c r="D42" i="3" s="1"/>
  <c r="S11" i="3"/>
  <c r="H11" i="3"/>
  <c r="P11" i="3"/>
  <c r="E11" i="3"/>
  <c r="M11" i="3"/>
  <c r="O11" i="3"/>
  <c r="D11" i="3"/>
  <c r="N11" i="3"/>
  <c r="L11" i="3"/>
  <c r="F11" i="3"/>
  <c r="G11" i="3"/>
  <c r="C27" i="3"/>
  <c r="C42" i="3" s="1"/>
  <c r="K11" i="3"/>
  <c r="N28" i="3"/>
  <c r="N43" i="3" s="1"/>
  <c r="X12" i="3"/>
  <c r="M28" i="3"/>
  <c r="M43" i="3" s="1"/>
  <c r="Z24" i="3"/>
  <c r="Z39" i="3" s="1"/>
  <c r="AD8" i="3"/>
  <c r="AB24" i="3"/>
  <c r="AB39" i="3" s="1"/>
  <c r="Y24" i="3"/>
  <c r="Y39" i="3" s="1"/>
  <c r="AA26" i="3"/>
  <c r="AA41" i="3" s="1"/>
  <c r="AE10" i="3"/>
  <c r="L29" i="3"/>
  <c r="L44" i="3" s="1"/>
  <c r="W13" i="3"/>
  <c r="K29" i="3"/>
  <c r="K44" i="3" s="1"/>
  <c r="Y23" i="3"/>
  <c r="Y38" i="3" s="1"/>
  <c r="AD7" i="3"/>
  <c r="Z23" i="3"/>
  <c r="Z38" i="3" s="1"/>
  <c r="AB23" i="3"/>
  <c r="AB38" i="3" s="1"/>
  <c r="AB13" i="3"/>
  <c r="V29" i="3"/>
  <c r="V44" i="3" s="1"/>
  <c r="U29" i="3"/>
  <c r="U44" i="3" s="1"/>
  <c r="N24" i="3"/>
  <c r="N39" i="3" s="1"/>
  <c r="M24" i="3"/>
  <c r="M39" i="3" s="1"/>
  <c r="X8" i="3"/>
  <c r="Q26" i="3"/>
  <c r="Q41" i="3" s="1"/>
  <c r="R26" i="3"/>
  <c r="R41" i="3" s="1"/>
  <c r="Z10" i="3"/>
  <c r="V10" i="3"/>
  <c r="J26" i="3"/>
  <c r="J41" i="3" s="1"/>
  <c r="I26" i="3"/>
  <c r="I41" i="3" s="1"/>
  <c r="J29" i="3"/>
  <c r="J44" i="3" s="1"/>
  <c r="V13" i="3"/>
  <c r="I29" i="3"/>
  <c r="I44" i="3" s="1"/>
  <c r="V28" i="3"/>
  <c r="V43" i="3" s="1"/>
  <c r="U28" i="3"/>
  <c r="U43" i="3" s="1"/>
  <c r="AB12" i="3"/>
  <c r="AB6" i="3"/>
  <c r="V22" i="3"/>
  <c r="V37" i="3" s="1"/>
  <c r="U22" i="3"/>
  <c r="U37" i="3" s="1"/>
  <c r="U10" i="3"/>
  <c r="G26" i="3"/>
  <c r="G41" i="3" s="1"/>
  <c r="H26" i="3"/>
  <c r="H41" i="3" s="1"/>
  <c r="AB8" i="3"/>
  <c r="U24" i="3"/>
  <c r="U39" i="3" s="1"/>
  <c r="V24" i="3"/>
  <c r="V39" i="3" s="1"/>
  <c r="R24" i="3"/>
  <c r="R39" i="3" s="1"/>
  <c r="Z8" i="3"/>
  <c r="Q24" i="3"/>
  <c r="Q39" i="3" s="1"/>
  <c r="I28" i="3"/>
  <c r="I43" i="3" s="1"/>
  <c r="J28" i="3"/>
  <c r="J43" i="3" s="1"/>
  <c r="V12" i="3"/>
  <c r="AD10" i="3"/>
  <c r="AB26" i="3"/>
  <c r="AB41" i="3" s="1"/>
  <c r="Y26" i="3"/>
  <c r="Y41" i="3" s="1"/>
  <c r="Z26" i="3"/>
  <c r="Z41" i="3" s="1"/>
  <c r="Z29" i="3"/>
  <c r="Z44" i="3" s="1"/>
  <c r="Y29" i="3"/>
  <c r="Y44" i="3" s="1"/>
  <c r="AB29" i="3"/>
  <c r="AB44" i="3" s="1"/>
  <c r="AD13" i="3"/>
  <c r="P29" i="3"/>
  <c r="P44" i="3" s="1"/>
  <c r="O29" i="3"/>
  <c r="O44" i="3" s="1"/>
  <c r="Y13" i="3"/>
  <c r="O24" i="3"/>
  <c r="O39" i="3" s="1"/>
  <c r="P24" i="3"/>
  <c r="P39" i="3" s="1"/>
  <c r="Y8" i="3"/>
  <c r="AE13" i="3"/>
  <c r="AA29" i="3"/>
  <c r="AA44" i="3" s="1"/>
  <c r="P28" i="3"/>
  <c r="P43" i="3" s="1"/>
  <c r="Y12" i="3"/>
  <c r="O28" i="3"/>
  <c r="O43" i="3" s="1"/>
  <c r="U13" i="3"/>
  <c r="G29" i="3"/>
  <c r="G44" i="3" s="1"/>
  <c r="H29" i="3"/>
  <c r="H44" i="3" s="1"/>
  <c r="W28" i="3"/>
  <c r="W43" i="3" s="1"/>
  <c r="AC12" i="3"/>
  <c r="X28" i="3"/>
  <c r="X43" i="3" s="1"/>
  <c r="N14" i="3"/>
  <c r="F14" i="3"/>
  <c r="C30" i="3"/>
  <c r="C45" i="3" s="1"/>
  <c r="S14" i="3"/>
  <c r="H14" i="3"/>
  <c r="P14" i="3"/>
  <c r="G14" i="3"/>
  <c r="E14" i="3"/>
  <c r="M14" i="3"/>
  <c r="L14" i="3"/>
  <c r="D14" i="3"/>
  <c r="O14" i="3"/>
  <c r="D30" i="3"/>
  <c r="D45" i="3" s="1"/>
  <c r="I14" i="3"/>
  <c r="J14" i="3"/>
  <c r="K14" i="3"/>
  <c r="T13" i="3"/>
  <c r="F29" i="3"/>
  <c r="F44" i="3" s="1"/>
  <c r="E29" i="3"/>
  <c r="E44" i="3" s="1"/>
  <c r="R29" i="3"/>
  <c r="R44" i="3" s="1"/>
  <c r="Q29" i="3"/>
  <c r="Q44" i="3" s="1"/>
  <c r="Z13" i="3"/>
  <c r="O30" i="3" l="1"/>
  <c r="O45" i="3" s="1"/>
  <c r="P30" i="3"/>
  <c r="P45" i="3" s="1"/>
  <c r="Y14" i="3"/>
  <c r="T27" i="3"/>
  <c r="T42" i="3" s="1"/>
  <c r="S27" i="3"/>
  <c r="S42" i="3" s="1"/>
  <c r="AA11" i="3"/>
  <c r="U11" i="3"/>
  <c r="G27" i="3"/>
  <c r="G42" i="3" s="1"/>
  <c r="H27" i="3"/>
  <c r="H42" i="3" s="1"/>
  <c r="L27" i="3"/>
  <c r="L42" i="3" s="1"/>
  <c r="K27" i="3"/>
  <c r="K42" i="3" s="1"/>
  <c r="W11" i="3"/>
  <c r="T30" i="3"/>
  <c r="T45" i="3" s="1"/>
  <c r="AA14" i="3"/>
  <c r="S30" i="3"/>
  <c r="S45" i="3" s="1"/>
  <c r="T11" i="3"/>
  <c r="E27" i="3"/>
  <c r="E42" i="3" s="1"/>
  <c r="F27" i="3"/>
  <c r="F42" i="3" s="1"/>
  <c r="L30" i="3"/>
  <c r="L45" i="3" s="1"/>
  <c r="K30" i="3"/>
  <c r="K45" i="3" s="1"/>
  <c r="W14" i="3"/>
  <c r="R27" i="3"/>
  <c r="R42" i="3" s="1"/>
  <c r="Z11" i="3"/>
  <c r="Q27" i="3"/>
  <c r="Q42" i="3" s="1"/>
  <c r="AE14" i="3"/>
  <c r="AA30" i="3"/>
  <c r="AA45" i="3" s="1"/>
  <c r="AF11" i="3"/>
  <c r="AD27" i="3"/>
  <c r="AD42" i="3" s="1"/>
  <c r="AC27" i="3"/>
  <c r="AC42" i="3" s="1"/>
  <c r="F30" i="3"/>
  <c r="F45" i="3" s="1"/>
  <c r="T14" i="3"/>
  <c r="E30" i="3"/>
  <c r="E45" i="3" s="1"/>
  <c r="J27" i="3"/>
  <c r="J42" i="3" s="1"/>
  <c r="I27" i="3"/>
  <c r="I42" i="3" s="1"/>
  <c r="V11" i="3"/>
  <c r="N27" i="3"/>
  <c r="N42" i="3" s="1"/>
  <c r="M27" i="3"/>
  <c r="M42" i="3" s="1"/>
  <c r="X11" i="3"/>
  <c r="Y11" i="3"/>
  <c r="O27" i="3"/>
  <c r="O42" i="3" s="1"/>
  <c r="P27" i="3"/>
  <c r="P42" i="3" s="1"/>
  <c r="N30" i="3"/>
  <c r="N45" i="3" s="1"/>
  <c r="X14" i="3"/>
  <c r="M30" i="3"/>
  <c r="M45" i="3" s="1"/>
  <c r="V30" i="3"/>
  <c r="V45" i="3" s="1"/>
  <c r="U30" i="3"/>
  <c r="U45" i="3" s="1"/>
  <c r="AB14" i="3"/>
  <c r="AB11" i="3"/>
  <c r="V27" i="3"/>
  <c r="V42" i="3" s="1"/>
  <c r="U27" i="3"/>
  <c r="U42" i="3" s="1"/>
  <c r="U14" i="3"/>
  <c r="H30" i="3"/>
  <c r="H45" i="3" s="1"/>
  <c r="G30" i="3"/>
  <c r="G45" i="3" s="1"/>
  <c r="Z14" i="3"/>
  <c r="R30" i="3"/>
  <c r="R45" i="3" s="1"/>
  <c r="Q30" i="3"/>
  <c r="Q45" i="3" s="1"/>
  <c r="AE11" i="3"/>
  <c r="AA27" i="3"/>
  <c r="AA42" i="3" s="1"/>
  <c r="AD30" i="3"/>
  <c r="AD45" i="3" s="1"/>
  <c r="AF14" i="3"/>
  <c r="AC30" i="3"/>
  <c r="AC45" i="3" s="1"/>
  <c r="W27" i="3"/>
  <c r="W42" i="3" s="1"/>
  <c r="AC11" i="3"/>
  <c r="X27" i="3"/>
  <c r="X42" i="3" s="1"/>
  <c r="J30" i="3"/>
  <c r="J45" i="3" s="1"/>
  <c r="I30" i="3"/>
  <c r="I45" i="3" s="1"/>
  <c r="V14" i="3"/>
  <c r="W30" i="3"/>
  <c r="W45" i="3" s="1"/>
  <c r="X30" i="3"/>
  <c r="X45" i="3" s="1"/>
  <c r="AC14" i="3"/>
  <c r="Z30" i="3"/>
  <c r="Z45" i="3" s="1"/>
  <c r="Y30" i="3"/>
  <c r="Y45" i="3" s="1"/>
  <c r="AD14" i="3"/>
  <c r="AB30" i="3"/>
  <c r="AB45" i="3" s="1"/>
  <c r="Z27" i="3"/>
  <c r="Z42" i="3" s="1"/>
  <c r="AD11" i="3"/>
  <c r="Y27" i="3"/>
  <c r="Y42" i="3" s="1"/>
  <c r="AB27" i="3"/>
  <c r="AB42" i="3" s="1"/>
</calcChain>
</file>

<file path=xl/sharedStrings.xml><?xml version="1.0" encoding="utf-8"?>
<sst xmlns="http://schemas.openxmlformats.org/spreadsheetml/2006/main" count="190" uniqueCount="62">
  <si>
    <t>CÁLCULO DE RANGOS DE TRABAJO A PARTIR DEL 1RM</t>
  </si>
  <si>
    <r>
      <rPr>
        <b/>
        <sz val="11"/>
        <color indexed="8"/>
        <rFont val="Segoe UI Black"/>
      </rPr>
      <t>Tradicionalmente, se ha asociado la intensidad de entrenamiento a un porcentaje del peso máximo que se puede desplazar para completar una repetición (% 1RM)</t>
    </r>
    <r>
      <rPr>
        <sz val="11"/>
        <color indexed="8"/>
        <rFont val="Segoe UI Semilight"/>
      </rPr>
      <t>. Aunque existen otros métodos complementarios como la velocidad de ejecución, el carácter de esfuerzo (RPE, RIR) o el volumen total de entrenamiento, es bastante útil conocer el peso máximo que se puede levantar (1RM) y el resto de intensidades para aproximar mejor los pesos utilizados en el entrenamiento.</t>
    </r>
  </si>
  <si>
    <r>
      <rPr>
        <sz val="11"/>
        <color indexed="8"/>
        <rFont val="Segoe UI Semilight"/>
      </rPr>
      <t xml:space="preserve">El peso utilizado para realizar un cierto número de repeticiones al fallo se denomina </t>
    </r>
    <r>
      <rPr>
        <i/>
        <sz val="11"/>
        <color indexed="8"/>
        <rFont val="Segoe UI Semilight"/>
      </rPr>
      <t>xRM</t>
    </r>
    <r>
      <rPr>
        <sz val="11"/>
        <color indexed="8"/>
        <rFont val="Segoe UI Semilight"/>
      </rPr>
      <t xml:space="preserve"> (siendo x = 2,3,4,5,6,7,8....), donde x es el número de repeticiones máximas que se puede realizar con ese peso. Es decir, si con 100 kg en un determinado ejercicio se pueden realizar 8 repeticiones completas, pero no se puede realizar la 9; entonces 100 kg será el 8RM en ese ejercicio. </t>
    </r>
  </si>
  <si>
    <r>
      <rPr>
        <sz val="11"/>
        <color indexed="8"/>
        <rFont val="Segoe UI Semilight"/>
      </rPr>
      <t xml:space="preserve">Igualmente, aunque siempre se ha asociado un único peso a una determinada intensidad (ej. 100 kg es 8RM), lo cierto es que teniendo en cuenta la variabilidad diaria de nuestra capacidad para ejercer fuerza, así como la fatiga que se puede ir arrastrando durante el propio entrenamiento, entre otras muchas variables, </t>
    </r>
    <r>
      <rPr>
        <b/>
        <sz val="11"/>
        <color indexed="8"/>
        <rFont val="Segoe UI Black"/>
      </rPr>
      <t>lo correcto sería establecer rangos de trabajo para cada RM</t>
    </r>
    <r>
      <rPr>
        <sz val="11"/>
        <color indexed="8"/>
        <rFont val="Segoe UI Semilight"/>
      </rPr>
      <t>. Tomando el ejemplo anterior, quizás sería más correcto expresar que el rango comprendido entre 88 y 105 kg es el 8RM para ese ejercicio que dejar únicamente 100 kg como carga fija.</t>
    </r>
  </si>
  <si>
    <r>
      <rPr>
        <sz val="11"/>
        <color indexed="8"/>
        <rFont val="Segoe UI Semilight"/>
      </rPr>
      <t xml:space="preserve">Por ello, </t>
    </r>
    <r>
      <rPr>
        <b/>
        <sz val="11"/>
        <color indexed="8"/>
        <rFont val="Segoe UI Black"/>
      </rPr>
      <t>presentamos esta herramienta que calcula dichos porcentajes y rangos de trabajo para un mesociclo de 8-12 semanas con los incrementos óptimos y recomendados cada 4 o 6 semanas</t>
    </r>
    <r>
      <rPr>
        <sz val="11"/>
        <color indexed="8"/>
        <rFont val="Segoe UI Semilight"/>
      </rPr>
      <t xml:space="preserve"> dependiendo de todas las variables de entrenamiento y nuestras sensaciones de progreso.</t>
    </r>
  </si>
  <si>
    <r>
      <rPr>
        <sz val="11"/>
        <color indexed="8"/>
        <rFont val="Segoe UI Semilight"/>
      </rPr>
      <t xml:space="preserve">En la hoja </t>
    </r>
    <r>
      <rPr>
        <i/>
        <sz val="11"/>
        <color indexed="8"/>
        <rFont val="Segoe UI Semilight"/>
      </rPr>
      <t>"Cálculos rangos 1RM"</t>
    </r>
    <r>
      <rPr>
        <sz val="11"/>
        <color indexed="8"/>
        <rFont val="Segoe UI Semilight"/>
      </rPr>
      <t xml:space="preserve"> se presentan las cifras a partir del 1RM, pero como realizar el test de 1RM (una única repetición con el máximo peso que se pueda levantar en un ejercicio dado) entraña cierto riesgo de lesión y más cuando se repite en más de 2 ejercicios, recomendamos realizar el test con un peso alto y número de repeticiones bajas, lo más próximo y seguro posible cerca de ese peso máximo que pudiéramos levantar sólo una vez. </t>
    </r>
    <r>
      <rPr>
        <b/>
        <sz val="11"/>
        <color indexed="8"/>
        <rFont val="Segoe UI Black"/>
      </rPr>
      <t>Nuestra recomendación es hallar el 3RM.</t>
    </r>
  </si>
  <si>
    <r>
      <rPr>
        <b/>
        <sz val="11"/>
        <color indexed="8"/>
        <rFont val="Segoe UI Black"/>
      </rPr>
      <t xml:space="preserve">Pasos para hallar 3RM en los ejercicios </t>
    </r>
    <r>
      <rPr>
        <b/>
        <i/>
        <sz val="11"/>
        <color indexed="8"/>
        <rFont val="Segoe UI Black"/>
      </rPr>
      <t>(press banca, press militar de pie, dominadas con lastre, sentadillas, peso muerto y hip thrust)</t>
    </r>
    <r>
      <rPr>
        <b/>
        <sz val="11"/>
        <color indexed="8"/>
        <rFont val="Segoe UI Black"/>
      </rPr>
      <t>:</t>
    </r>
  </si>
  <si>
    <t>La toma de máximos se hace mediante “series de aproximación” y tras un buen calentamiento (MUY importante):</t>
  </si>
  <si>
    <t>Calentamiento</t>
  </si>
  <si>
    <r>
      <rPr>
        <b/>
        <sz val="11"/>
        <color indexed="8"/>
        <rFont val="Segoe UI Black"/>
      </rPr>
      <t>1ª serie</t>
    </r>
    <r>
      <rPr>
        <sz val="11"/>
        <color indexed="8"/>
        <rFont val="Segoe UI Semilight"/>
      </rPr>
      <t xml:space="preserve"> (con el peso que realices habitualmente 12 repeticiones): HACES SÓLO 8 REPETICIONES; descanso hasta la siguiente serie = 2 minutos.</t>
    </r>
  </si>
  <si>
    <r>
      <rPr>
        <b/>
        <sz val="11"/>
        <color indexed="8"/>
        <rFont val="Segoe UI Black"/>
      </rPr>
      <t>2ª serie</t>
    </r>
    <r>
      <rPr>
        <sz val="11"/>
        <color indexed="8"/>
        <rFont val="Segoe UI Semilight"/>
      </rPr>
      <t xml:space="preserve"> (con el peso que realices habitualmente 10 repeticiones): HACES SÓLO 5 REPETICIONES; descanso hasta la siguiente serie = 3 minutos.</t>
    </r>
  </si>
  <si>
    <r>
      <rPr>
        <b/>
        <sz val="11"/>
        <color indexed="8"/>
        <rFont val="Segoe UI Black"/>
      </rPr>
      <t>3ª serie</t>
    </r>
    <r>
      <rPr>
        <sz val="11"/>
        <color indexed="8"/>
        <rFont val="Segoe UI Semilight"/>
      </rPr>
      <t xml:space="preserve"> (con el peso que realices habitualmente 8 repeticiones): HACES SÓLO 5 REPETICIONES; descanso hasta la siguiente serie = 4 minutos.</t>
    </r>
  </si>
  <si>
    <r>
      <rPr>
        <b/>
        <sz val="11"/>
        <color indexed="8"/>
        <rFont val="Segoe UI Black"/>
      </rPr>
      <t>4ª serie</t>
    </r>
    <r>
      <rPr>
        <sz val="11"/>
        <color indexed="8"/>
        <rFont val="Segoe UI Semilight"/>
      </rPr>
      <t xml:space="preserve"> (con el peso que realices habitualmente 5 repeticiones): HACES SÓLO 3 REPETICIONES; descanso hasta la siguiente serie = 4 minutos.</t>
    </r>
  </si>
  <si>
    <t>5ª serie: viendo cómo has ido en la serie anterior, pones tú el peso que creas adecuado para realizar 3 REPETICIONES.</t>
  </si>
  <si>
    <t>Notas adicionales</t>
  </si>
  <si>
    <t>EJERCICIO</t>
  </si>
  <si>
    <t>3RM (kg, lbs)</t>
  </si>
  <si>
    <t>Importante realizar todo el rango de movimiento para que la TOMA DE MÁXIMOS sea correcta.</t>
  </si>
  <si>
    <t>Press banca</t>
  </si>
  <si>
    <t>La fase concéntrica se realiza tan rápidamente como sea posible.</t>
  </si>
  <si>
    <t>Press militar</t>
  </si>
  <si>
    <t>Busca un compañero que esté un poco pendiente de ti, pero que te ayude lo menos posible.</t>
  </si>
  <si>
    <t>Dominadas*</t>
  </si>
  <si>
    <t>Una vez tengas todos los 3RM, introdúcelos en la tabla.</t>
  </si>
  <si>
    <t>Sentadillas</t>
  </si>
  <si>
    <t>Completado. Puedes ir a la hoja siguiente del Excel para ver los rangos de trabajo.</t>
  </si>
  <si>
    <t>Peso muerto</t>
  </si>
  <si>
    <r>
      <rPr>
        <sz val="11"/>
        <color indexed="8"/>
        <rFont val="Segoe UI Semilight"/>
      </rPr>
      <t xml:space="preserve">* Para el ejercicio de dominadas puede que se necesite lastre para calcular el 3RM. En ese caso, </t>
    </r>
    <r>
      <rPr>
        <u/>
        <sz val="11"/>
        <color indexed="8"/>
        <rFont val="Segoe UI Semilight"/>
      </rPr>
      <t>el valor de 3RM es únicamente el del lastre</t>
    </r>
    <r>
      <rPr>
        <sz val="11"/>
        <color indexed="8"/>
        <rFont val="Segoe UI Semilight"/>
      </rPr>
      <t>.</t>
    </r>
  </si>
  <si>
    <t>Hip thrust</t>
  </si>
  <si>
    <t>RMs ORIENTATIVOS: SEMANAS 1 a 4 o SEMANAS 1 a 6</t>
  </si>
  <si>
    <t>RMs ORIENTATIVOS: SEMANAS 5 a 8 o SEMANAS 7 a 12</t>
  </si>
  <si>
    <t>Ejercicio*</t>
  </si>
  <si>
    <t>1 RM</t>
  </si>
  <si>
    <t>2 RM</t>
  </si>
  <si>
    <t>3 RM</t>
  </si>
  <si>
    <t>4 RM</t>
  </si>
  <si>
    <t>5 RM</t>
  </si>
  <si>
    <t>6 RM</t>
  </si>
  <si>
    <t>7 RM</t>
  </si>
  <si>
    <t>8 RM</t>
  </si>
  <si>
    <t>9 RM</t>
  </si>
  <si>
    <t>10 RM</t>
  </si>
  <si>
    <t>11 RM</t>
  </si>
  <si>
    <t>12 RM</t>
  </si>
  <si>
    <t>13 RM</t>
  </si>
  <si>
    <t>14 RM</t>
  </si>
  <si>
    <t>TORSO</t>
  </si>
  <si>
    <t>1. Press banca plano con barra (kg)</t>
  </si>
  <si>
    <t>2. Dominadas (PC + lastre) (kg)</t>
  </si>
  <si>
    <t>3. Press militar de pie (kg)</t>
  </si>
  <si>
    <t>PIERNA</t>
  </si>
  <si>
    <t>1. Sentadillas traseras (kg)</t>
  </si>
  <si>
    <t>1. Sentadillas traseras (cálculo indirecto) (kg)</t>
  </si>
  <si>
    <t>2. Sentadillas frontales (cálculo indirecto) (kg)</t>
  </si>
  <si>
    <t>3. Peso muerto (kg)</t>
  </si>
  <si>
    <t>4. Hip Thrust (kg)</t>
  </si>
  <si>
    <t>5. Hip Thrust (kg)</t>
  </si>
  <si>
    <t>5. Prensa (cálculo indirecto) (kg)</t>
  </si>
  <si>
    <t>6. Prensa (cálculo indirecto) (kg)</t>
  </si>
  <si>
    <t>Máx.</t>
  </si>
  <si>
    <t>Mín.</t>
  </si>
  <si>
    <t>2. Sentadillas frontales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</si>
</sst>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b/>
      <sz val="14"/>
      <color indexed="8"/>
      <name val="Segoe UI Black"/>
    </font>
    <font>
      <b/>
      <sz val="11"/>
      <color indexed="8"/>
      <name val="Segoe UI Black"/>
    </font>
    <font>
      <sz val="11"/>
      <color indexed="8"/>
      <name val="Segoe UI Semilight"/>
    </font>
    <font>
      <i/>
      <sz val="11"/>
      <color indexed="8"/>
      <name val="Segoe UI Semilight"/>
    </font>
    <font>
      <b/>
      <i/>
      <sz val="11"/>
      <color indexed="8"/>
      <name val="Segoe UI Black"/>
    </font>
    <font>
      <b/>
      <u/>
      <sz val="11"/>
      <color indexed="8"/>
      <name val="Segoe UI Black"/>
    </font>
    <font>
      <b/>
      <sz val="10"/>
      <color indexed="8"/>
      <name val="Segoe UI Black"/>
    </font>
    <font>
      <sz val="10"/>
      <color indexed="8"/>
      <name val="Segoe UI Semilight"/>
    </font>
    <font>
      <u/>
      <sz val="11"/>
      <color indexed="8"/>
      <name val="Segoe UI Semilight"/>
    </font>
    <font>
      <b/>
      <sz val="10"/>
      <color indexed="12"/>
      <name val="Segoe UI Black"/>
    </font>
    <font>
      <b/>
      <sz val="11"/>
      <color indexed="12"/>
      <name val="Segoe UI Black"/>
    </font>
    <font>
      <b/>
      <sz val="10"/>
      <color indexed="8"/>
      <name val="Segoe UI Semilight"/>
    </font>
  </fonts>
  <fills count="7">
    <fill>
      <patternFill patternType="none"/>
    </fill>
    <fill>
      <patternFill patternType="gray125"/>
    </fill>
    <fill>
      <patternFill patternType="solid">
        <fgColor indexed="12"/>
        <bgColor auto="1"/>
      </patternFill>
    </fill>
    <fill>
      <patternFill patternType="solid">
        <fgColor indexed="15"/>
        <bgColor auto="1"/>
      </patternFill>
    </fill>
    <fill>
      <patternFill patternType="solid">
        <fgColor indexed="17"/>
        <bgColor auto="1"/>
      </patternFill>
    </fill>
    <fill>
      <patternFill patternType="solid">
        <fgColor indexed="19"/>
        <bgColor auto="1"/>
      </patternFill>
    </fill>
    <fill>
      <patternFill patternType="solid">
        <fgColor indexed="20"/>
        <bgColor auto="1"/>
      </patternFill>
    </fill>
  </fills>
  <borders count="44">
    <border>
      <left/>
      <right/>
      <top/>
      <bottom/>
      <diagonal/>
    </border>
    <border>
      <left style="medium">
        <color indexed="13"/>
      </left>
      <right/>
      <top style="medium">
        <color indexed="13"/>
      </top>
      <bottom/>
      <diagonal/>
    </border>
    <border>
      <left/>
      <right/>
      <top style="medium">
        <color indexed="13"/>
      </top>
      <bottom/>
      <diagonal/>
    </border>
    <border>
      <left/>
      <right style="medium">
        <color indexed="13"/>
      </right>
      <top style="medium">
        <color indexed="13"/>
      </top>
      <bottom/>
      <diagonal/>
    </border>
    <border>
      <left style="medium">
        <color indexed="13"/>
      </left>
      <right/>
      <top style="thin">
        <color indexed="14"/>
      </top>
      <bottom/>
      <diagonal/>
    </border>
    <border>
      <left/>
      <right style="thin">
        <color indexed="14"/>
      </right>
      <top style="thin">
        <color indexed="14"/>
      </top>
      <bottom/>
      <diagonal/>
    </border>
    <border>
      <left style="medium">
        <color indexed="13"/>
      </left>
      <right/>
      <top/>
      <bottom/>
      <diagonal/>
    </border>
    <border>
      <left/>
      <right style="thin">
        <color indexed="14"/>
      </right>
      <top/>
      <bottom/>
      <diagonal/>
    </border>
    <border>
      <left/>
      <right/>
      <top/>
      <bottom/>
      <diagonal/>
    </border>
    <border>
      <left/>
      <right style="medium">
        <color indexed="13"/>
      </right>
      <top/>
      <bottom/>
      <diagonal/>
    </border>
    <border>
      <left/>
      <right/>
      <top/>
      <bottom style="thin">
        <color indexed="16"/>
      </bottom>
      <diagonal/>
    </border>
    <border>
      <left/>
      <right style="thin">
        <color indexed="16"/>
      </right>
      <top/>
      <bottom/>
      <diagonal/>
    </border>
    <border>
      <left style="thin">
        <color indexed="16"/>
      </left>
      <right style="thin">
        <color indexed="16"/>
      </right>
      <top style="thin">
        <color indexed="16"/>
      </top>
      <bottom style="medium">
        <color indexed="16"/>
      </bottom>
      <diagonal/>
    </border>
    <border>
      <left style="thin">
        <color indexed="16"/>
      </left>
      <right style="medium">
        <color indexed="13"/>
      </right>
      <top/>
      <bottom/>
      <diagonal/>
    </border>
    <border>
      <left style="thin">
        <color indexed="16"/>
      </left>
      <right style="thin">
        <color indexed="16"/>
      </right>
      <top style="medium">
        <color indexed="16"/>
      </top>
      <bottom style="thin">
        <color indexed="16"/>
      </bottom>
      <diagonal/>
    </border>
    <border>
      <left style="thin">
        <color indexed="16"/>
      </left>
      <right style="thin">
        <color indexed="16"/>
      </right>
      <top style="thin">
        <color indexed="16"/>
      </top>
      <bottom style="thin">
        <color indexed="16"/>
      </bottom>
      <diagonal/>
    </border>
    <border>
      <left style="medium">
        <color indexed="13"/>
      </left>
      <right/>
      <top/>
      <bottom style="medium">
        <color indexed="13"/>
      </bottom>
      <diagonal/>
    </border>
    <border>
      <left/>
      <right/>
      <top/>
      <bottom style="medium">
        <color indexed="13"/>
      </bottom>
      <diagonal/>
    </border>
    <border>
      <left/>
      <right/>
      <top style="thin">
        <color indexed="16"/>
      </top>
      <bottom style="medium">
        <color indexed="13"/>
      </bottom>
      <diagonal/>
    </border>
    <border>
      <left/>
      <right style="medium">
        <color indexed="13"/>
      </right>
      <top/>
      <bottom style="medium">
        <color indexed="13"/>
      </bottom>
      <diagonal/>
    </border>
    <border>
      <left style="medium">
        <color indexed="13"/>
      </left>
      <right/>
      <top/>
      <bottom style="thin">
        <color indexed="14"/>
      </bottom>
      <diagonal/>
    </border>
    <border>
      <left/>
      <right style="thin">
        <color indexed="14"/>
      </right>
      <top/>
      <bottom style="thin">
        <color indexed="14"/>
      </bottom>
      <diagonal/>
    </border>
    <border>
      <left style="thin">
        <color indexed="14"/>
      </left>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medium">
        <color indexed="13"/>
      </left>
      <right/>
      <top style="medium">
        <color indexed="13"/>
      </top>
      <bottom style="medium">
        <color indexed="13"/>
      </bottom>
      <diagonal/>
    </border>
    <border>
      <left/>
      <right/>
      <top style="medium">
        <color indexed="13"/>
      </top>
      <bottom style="medium">
        <color indexed="13"/>
      </bottom>
      <diagonal/>
    </border>
    <border>
      <left/>
      <right style="medium">
        <color indexed="13"/>
      </right>
      <top style="medium">
        <color indexed="13"/>
      </top>
      <bottom style="medium">
        <color indexed="13"/>
      </bottom>
      <diagonal/>
    </border>
    <border>
      <left style="medium">
        <color indexed="16"/>
      </left>
      <right/>
      <top style="thick">
        <color indexed="16"/>
      </top>
      <bottom style="thick">
        <color indexed="16"/>
      </bottom>
      <diagonal/>
    </border>
    <border>
      <left/>
      <right/>
      <top style="thick">
        <color indexed="16"/>
      </top>
      <bottom style="thick">
        <color indexed="16"/>
      </bottom>
      <diagonal/>
    </border>
    <border>
      <left/>
      <right style="medium">
        <color indexed="16"/>
      </right>
      <top style="thick">
        <color indexed="16"/>
      </top>
      <bottom style="thick">
        <color indexed="16"/>
      </bottom>
      <diagonal/>
    </border>
    <border>
      <left style="medium">
        <color indexed="16"/>
      </left>
      <right style="medium">
        <color indexed="16"/>
      </right>
      <top style="thick">
        <color indexed="16"/>
      </top>
      <bottom style="thick">
        <color indexed="16"/>
      </bottom>
      <diagonal/>
    </border>
    <border>
      <left/>
      <right/>
      <top style="thick">
        <color indexed="16"/>
      </top>
      <bottom style="medium">
        <color indexed="16"/>
      </bottom>
      <diagonal/>
    </border>
    <border>
      <left style="medium">
        <color indexed="16"/>
      </left>
      <right style="medium">
        <color indexed="16"/>
      </right>
      <top style="thick">
        <color indexed="16"/>
      </top>
      <bottom style="medium">
        <color indexed="16"/>
      </bottom>
      <diagonal/>
    </border>
    <border>
      <left style="medium">
        <color indexed="16"/>
      </left>
      <right style="medium">
        <color indexed="16"/>
      </right>
      <top style="medium">
        <color indexed="16"/>
      </top>
      <bottom style="medium">
        <color indexed="16"/>
      </bottom>
      <diagonal/>
    </border>
    <border>
      <left style="medium">
        <color indexed="16"/>
      </left>
      <right style="medium">
        <color indexed="16"/>
      </right>
      <top style="medium">
        <color indexed="16"/>
      </top>
      <bottom style="thick">
        <color indexed="16"/>
      </bottom>
      <diagonal/>
    </border>
    <border>
      <left style="thin">
        <color indexed="14"/>
      </left>
      <right style="thin">
        <color indexed="14"/>
      </right>
      <top/>
      <bottom/>
      <diagonal/>
    </border>
    <border>
      <left style="thin">
        <color indexed="14"/>
      </left>
      <right style="thin">
        <color indexed="14"/>
      </right>
      <top/>
      <bottom style="thin">
        <color indexed="14"/>
      </bottom>
      <diagonal/>
    </border>
    <border>
      <left style="medium">
        <color indexed="16"/>
      </left>
      <right/>
      <top/>
      <bottom style="thick">
        <color indexed="16"/>
      </bottom>
      <diagonal/>
    </border>
    <border>
      <left/>
      <right/>
      <top/>
      <bottom style="thick">
        <color indexed="16"/>
      </bottom>
      <diagonal/>
    </border>
    <border>
      <left style="medium">
        <color indexed="16"/>
      </left>
      <right style="medium">
        <color indexed="16"/>
      </right>
      <top style="thick">
        <color indexed="16"/>
      </top>
      <bottom/>
      <diagonal/>
    </border>
    <border>
      <left style="medium">
        <color indexed="16"/>
      </left>
      <right style="medium">
        <color indexed="16"/>
      </right>
      <top/>
      <bottom style="thick">
        <color indexed="16"/>
      </bottom>
      <diagonal/>
    </border>
    <border>
      <left/>
      <right style="medium">
        <color indexed="16"/>
      </right>
      <top style="thick">
        <color indexed="16"/>
      </top>
      <bottom style="medium">
        <color indexed="16"/>
      </bottom>
      <diagonal/>
    </border>
    <border>
      <left style="thin">
        <color indexed="14"/>
      </left>
      <right style="thin">
        <color indexed="14"/>
      </right>
      <top style="thin">
        <color indexed="14"/>
      </top>
      <bottom/>
      <diagonal/>
    </border>
    <border>
      <left/>
      <right/>
      <top style="medium">
        <color indexed="16"/>
      </top>
      <bottom/>
      <diagonal/>
    </border>
  </borders>
  <cellStyleXfs count="1">
    <xf numFmtId="0" fontId="0" fillId="0" borderId="0" applyNumberFormat="0" applyFill="0" applyBorder="0" applyProtection="0"/>
  </cellStyleXfs>
  <cellXfs count="94">
    <xf numFmtId="0" fontId="0" fillId="0" borderId="0" xfId="0" applyFont="1" applyAlignment="1"/>
    <xf numFmtId="0" fontId="0" fillId="0" borderId="0" xfId="0" applyNumberFormat="1" applyFont="1" applyAlignment="1"/>
    <xf numFmtId="0" fontId="0" fillId="2" borderId="4" xfId="0" applyFont="1" applyFill="1" applyBorder="1" applyAlignment="1"/>
    <xf numFmtId="0" fontId="0" fillId="2" borderId="5" xfId="0" applyFont="1" applyFill="1" applyBorder="1" applyAlignment="1"/>
    <xf numFmtId="0" fontId="0" fillId="2" borderId="1" xfId="0" applyFont="1" applyFill="1" applyBorder="1" applyAlignment="1"/>
    <xf numFmtId="0" fontId="0" fillId="2" borderId="2" xfId="0" applyFont="1" applyFill="1" applyBorder="1" applyAlignment="1">
      <alignment vertical="center"/>
    </xf>
    <xf numFmtId="0" fontId="0" fillId="2" borderId="3" xfId="0" applyFont="1" applyFill="1" applyBorder="1" applyAlignment="1"/>
    <xf numFmtId="0" fontId="0" fillId="2" borderId="6" xfId="0" applyFont="1" applyFill="1" applyBorder="1" applyAlignment="1"/>
    <xf numFmtId="0" fontId="0" fillId="2" borderId="7" xfId="0" applyFont="1" applyFill="1" applyBorder="1" applyAlignment="1"/>
    <xf numFmtId="0" fontId="0" fillId="2" borderId="9" xfId="0" applyFont="1" applyFill="1" applyBorder="1" applyAlignment="1"/>
    <xf numFmtId="0" fontId="0" fillId="2" borderId="8" xfId="0" applyFont="1" applyFill="1" applyBorder="1" applyAlignment="1">
      <alignment vertical="center"/>
    </xf>
    <xf numFmtId="0" fontId="2" fillId="2" borderId="9" xfId="0" applyFont="1" applyFill="1" applyBorder="1" applyAlignment="1">
      <alignment vertical="center"/>
    </xf>
    <xf numFmtId="49" fontId="2" fillId="2" borderId="8" xfId="0" applyNumberFormat="1" applyFont="1" applyFill="1" applyBorder="1" applyAlignment="1">
      <alignment horizontal="left" vertical="center"/>
    </xf>
    <xf numFmtId="49" fontId="3" fillId="2" borderId="8" xfId="0" applyNumberFormat="1" applyFont="1" applyFill="1" applyBorder="1" applyAlignment="1">
      <alignment horizontal="left" vertical="center"/>
    </xf>
    <xf numFmtId="0" fontId="3" fillId="2" borderId="8" xfId="0" applyFont="1" applyFill="1" applyBorder="1" applyAlignment="1">
      <alignment vertical="center"/>
    </xf>
    <xf numFmtId="0" fontId="0" fillId="2" borderId="10" xfId="0" applyFont="1" applyFill="1" applyBorder="1" applyAlignment="1">
      <alignment vertical="center"/>
    </xf>
    <xf numFmtId="49" fontId="6" fillId="2" borderId="8" xfId="0" applyNumberFormat="1" applyFont="1" applyFill="1" applyBorder="1" applyAlignment="1">
      <alignment horizontal="left" vertical="center"/>
    </xf>
    <xf numFmtId="0" fontId="3" fillId="2" borderId="8" xfId="0" applyFont="1" applyFill="1" applyBorder="1" applyAlignment="1"/>
    <xf numFmtId="0" fontId="0" fillId="2" borderId="11" xfId="0" applyFont="1" applyFill="1" applyBorder="1" applyAlignment="1">
      <alignment vertical="center"/>
    </xf>
    <xf numFmtId="49" fontId="7" fillId="2" borderId="12" xfId="0" applyNumberFormat="1" applyFont="1" applyFill="1" applyBorder="1" applyAlignment="1">
      <alignment horizontal="center" vertical="center" wrapText="1"/>
    </xf>
    <xf numFmtId="0" fontId="0" fillId="2" borderId="13" xfId="0" applyFont="1" applyFill="1" applyBorder="1" applyAlignment="1"/>
    <xf numFmtId="49" fontId="8" fillId="2" borderId="14"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49" fontId="8" fillId="2" borderId="15" xfId="0" applyNumberFormat="1" applyFont="1" applyFill="1" applyBorder="1" applyAlignment="1">
      <alignment horizontal="center" vertical="center" wrapText="1"/>
    </xf>
    <xf numFmtId="0" fontId="8" fillId="2" borderId="15" xfId="0" applyFont="1" applyFill="1" applyBorder="1" applyAlignment="1">
      <alignment horizontal="center" vertical="center" wrapText="1"/>
    </xf>
    <xf numFmtId="0" fontId="0" fillId="2" borderId="16" xfId="0" applyFont="1" applyFill="1" applyBorder="1" applyAlignment="1"/>
    <xf numFmtId="0" fontId="0" fillId="2" borderId="17" xfId="0" applyFont="1" applyFill="1" applyBorder="1" applyAlignment="1">
      <alignment vertical="center"/>
    </xf>
    <xf numFmtId="0" fontId="0" fillId="2" borderId="18" xfId="0" applyFont="1" applyFill="1" applyBorder="1" applyAlignment="1">
      <alignment vertical="center"/>
    </xf>
    <xf numFmtId="0" fontId="0" fillId="2" borderId="19" xfId="0" applyFont="1" applyFill="1" applyBorder="1" applyAlignment="1"/>
    <xf numFmtId="0" fontId="0" fillId="2" borderId="20" xfId="0" applyFont="1" applyFill="1" applyBorder="1" applyAlignment="1"/>
    <xf numFmtId="0" fontId="0" fillId="2" borderId="21" xfId="0" applyFont="1" applyFill="1" applyBorder="1" applyAlignment="1"/>
    <xf numFmtId="0" fontId="0" fillId="0" borderId="0" xfId="0" applyNumberFormat="1" applyFont="1" applyAlignment="1"/>
    <xf numFmtId="0" fontId="3" fillId="2" borderId="22" xfId="0" applyNumberFormat="1" applyFont="1" applyFill="1" applyBorder="1" applyAlignment="1"/>
    <xf numFmtId="0" fontId="3" fillId="2" borderId="23" xfId="0" applyNumberFormat="1" applyFont="1" applyFill="1" applyBorder="1" applyAlignment="1"/>
    <xf numFmtId="0" fontId="0" fillId="0" borderId="23" xfId="0" applyNumberFormat="1" applyFont="1" applyBorder="1" applyAlignment="1"/>
    <xf numFmtId="49" fontId="7" fillId="6" borderId="30" xfId="0" applyNumberFormat="1" applyFont="1" applyFill="1" applyBorder="1" applyAlignment="1">
      <alignment horizontal="center" vertical="center" wrapText="1"/>
    </xf>
    <xf numFmtId="49" fontId="8" fillId="2" borderId="32" xfId="0" applyNumberFormat="1" applyFont="1" applyFill="1" applyBorder="1" applyAlignment="1">
      <alignment vertical="center" wrapText="1"/>
    </xf>
    <xf numFmtId="0" fontId="8" fillId="2" borderId="33" xfId="0" applyNumberFormat="1" applyFont="1" applyFill="1" applyBorder="1" applyAlignment="1">
      <alignment horizontal="center" vertical="center" wrapText="1"/>
    </xf>
    <xf numFmtId="1" fontId="8" fillId="2" borderId="32" xfId="0" applyNumberFormat="1" applyFont="1" applyFill="1" applyBorder="1" applyAlignment="1">
      <alignment horizontal="center" vertical="center" wrapText="1"/>
    </xf>
    <xf numFmtId="49" fontId="8" fillId="2" borderId="33" xfId="0" applyNumberFormat="1" applyFont="1" applyFill="1" applyBorder="1" applyAlignment="1">
      <alignment vertical="center" wrapText="1"/>
    </xf>
    <xf numFmtId="1" fontId="8" fillId="2" borderId="33" xfId="0" applyNumberFormat="1" applyFont="1" applyFill="1" applyBorder="1" applyAlignment="1">
      <alignment horizontal="center" vertical="center" wrapText="1"/>
    </xf>
    <xf numFmtId="49" fontId="8" fillId="2" borderId="34" xfId="0" applyNumberFormat="1" applyFont="1" applyFill="1" applyBorder="1" applyAlignment="1">
      <alignment vertical="center" wrapText="1"/>
    </xf>
    <xf numFmtId="1" fontId="8" fillId="2" borderId="34" xfId="0" applyNumberFormat="1" applyFont="1" applyFill="1" applyBorder="1" applyAlignment="1">
      <alignment horizontal="center" vertical="center" wrapText="1"/>
    </xf>
    <xf numFmtId="49" fontId="8" fillId="2" borderId="32" xfId="0" applyNumberFormat="1" applyFont="1" applyFill="1" applyBorder="1" applyAlignment="1">
      <alignment horizontal="justify" vertical="center" wrapText="1"/>
    </xf>
    <xf numFmtId="1" fontId="8" fillId="2" borderId="30" xfId="0" applyNumberFormat="1" applyFont="1" applyFill="1" applyBorder="1" applyAlignment="1">
      <alignment horizontal="center" vertical="center" wrapText="1"/>
    </xf>
    <xf numFmtId="49" fontId="8" fillId="2" borderId="33" xfId="0" applyNumberFormat="1" applyFont="1" applyFill="1" applyBorder="1" applyAlignment="1">
      <alignment horizontal="justify" vertical="center" wrapText="1"/>
    </xf>
    <xf numFmtId="0" fontId="3" fillId="2" borderId="35" xfId="0" applyNumberFormat="1" applyFont="1" applyFill="1" applyBorder="1" applyAlignment="1"/>
    <xf numFmtId="0" fontId="0" fillId="2" borderId="8" xfId="0" applyNumberFormat="1" applyFont="1" applyFill="1" applyBorder="1" applyAlignment="1"/>
    <xf numFmtId="0" fontId="8"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0" fillId="0" borderId="36" xfId="0" applyNumberFormat="1" applyFont="1" applyBorder="1" applyAlignment="1"/>
    <xf numFmtId="1" fontId="8" fillId="2" borderId="32" xfId="0" applyNumberFormat="1" applyFont="1" applyFill="1" applyBorder="1" applyAlignment="1">
      <alignment horizontal="center" vertical="center"/>
    </xf>
    <xf numFmtId="1" fontId="8" fillId="2" borderId="33" xfId="0" applyNumberFormat="1" applyFont="1" applyFill="1" applyBorder="1" applyAlignment="1">
      <alignment horizontal="center" vertical="center"/>
    </xf>
    <xf numFmtId="1" fontId="8" fillId="2" borderId="34" xfId="0" applyNumberFormat="1" applyFont="1" applyFill="1" applyBorder="1" applyAlignment="1">
      <alignment horizontal="center" vertical="center"/>
    </xf>
    <xf numFmtId="0" fontId="3" fillId="2" borderId="42" xfId="0" applyNumberFormat="1" applyFont="1" applyFill="1" applyBorder="1" applyAlignment="1"/>
    <xf numFmtId="0" fontId="8" fillId="2" borderId="43" xfId="0" applyFont="1" applyFill="1" applyBorder="1" applyAlignment="1">
      <alignment horizontal="center" vertical="center" wrapText="1"/>
    </xf>
    <xf numFmtId="49" fontId="3" fillId="2" borderId="8"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49" fontId="3" fillId="4" borderId="8" xfId="0" applyNumberFormat="1" applyFont="1" applyFill="1" applyBorder="1" applyAlignment="1">
      <alignment horizontal="center" vertical="center"/>
    </xf>
    <xf numFmtId="0" fontId="3" fillId="4" borderId="8" xfId="0" applyFont="1" applyFill="1" applyBorder="1" applyAlignment="1">
      <alignment horizontal="center" vertical="center"/>
    </xf>
    <xf numFmtId="0" fontId="3" fillId="4" borderId="11" xfId="0" applyFont="1" applyFill="1" applyBorder="1" applyAlignment="1">
      <alignment horizontal="center" vertical="center"/>
    </xf>
    <xf numFmtId="49" fontId="0" fillId="2" borderId="8" xfId="0" applyNumberFormat="1" applyFont="1" applyFill="1" applyBorder="1" applyAlignment="1">
      <alignment vertical="center"/>
    </xf>
    <xf numFmtId="0" fontId="0" fillId="2" borderId="8" xfId="0" applyFont="1" applyFill="1" applyBorder="1" applyAlignment="1">
      <alignment vertical="center"/>
    </xf>
    <xf numFmtId="49" fontId="2" fillId="3" borderId="8" xfId="0" applyNumberFormat="1" applyFont="1" applyFill="1" applyBorder="1" applyAlignment="1">
      <alignment horizontal="left" vertical="center"/>
    </xf>
    <xf numFmtId="0" fontId="2" fillId="3" borderId="8" xfId="0" applyFont="1" applyFill="1" applyBorder="1" applyAlignment="1">
      <alignment horizontal="left" vertical="center"/>
    </xf>
    <xf numFmtId="49" fontId="0" fillId="2" borderId="8" xfId="0" applyNumberFormat="1" applyFont="1" applyFill="1" applyBorder="1" applyAlignment="1">
      <alignment vertical="center" wrapText="1"/>
    </xf>
    <xf numFmtId="0" fontId="0" fillId="2" borderId="8" xfId="0" applyFont="1" applyFill="1" applyBorder="1" applyAlignment="1">
      <alignment vertical="center" wrapText="1"/>
    </xf>
    <xf numFmtId="49" fontId="1"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8" xfId="0" applyFont="1" applyBorder="1" applyAlignment="1">
      <alignment vertical="center"/>
    </xf>
    <xf numFmtId="49" fontId="1" fillId="2" borderId="24" xfId="0" applyNumberFormat="1"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10" fillId="5" borderId="27" xfId="0" applyNumberFormat="1"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29" xfId="0" applyFont="1" applyFill="1" applyBorder="1" applyAlignment="1">
      <alignment horizontal="center" vertical="center" wrapText="1"/>
    </xf>
    <xf numFmtId="49" fontId="7" fillId="2" borderId="27" xfId="0" applyNumberFormat="1"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49" fontId="7" fillId="6" borderId="39" xfId="0" applyNumberFormat="1" applyFont="1" applyFill="1" applyBorder="1" applyAlignment="1">
      <alignment horizontal="center" vertical="center" wrapText="1"/>
    </xf>
    <xf numFmtId="0" fontId="7" fillId="6" borderId="40" xfId="0" applyFont="1" applyFill="1" applyBorder="1" applyAlignment="1">
      <alignment horizontal="center" vertical="center" wrapText="1"/>
    </xf>
    <xf numFmtId="49" fontId="7" fillId="6" borderId="27" xfId="0" applyNumberFormat="1" applyFont="1" applyFill="1" applyBorder="1" applyAlignment="1">
      <alignment horizontal="center" vertical="center" wrapText="1"/>
    </xf>
    <xf numFmtId="0" fontId="7" fillId="6" borderId="29" xfId="0" applyFont="1" applyFill="1" applyBorder="1" applyAlignment="1">
      <alignment horizontal="center" vertical="center" wrapText="1"/>
    </xf>
    <xf numFmtId="49" fontId="11" fillId="5" borderId="37" xfId="0" applyNumberFormat="1" applyFont="1" applyFill="1" applyBorder="1" applyAlignment="1">
      <alignment horizontal="center" vertical="center" wrapText="1"/>
    </xf>
    <xf numFmtId="0" fontId="11" fillId="5" borderId="38" xfId="0" applyFont="1" applyFill="1" applyBorder="1" applyAlignment="1">
      <alignment horizontal="center" vertical="center" wrapText="1"/>
    </xf>
    <xf numFmtId="0" fontId="7" fillId="2" borderId="41" xfId="0" applyFont="1" applyFill="1" applyBorder="1" applyAlignment="1">
      <alignment horizontal="center" vertical="center" wrapText="1"/>
    </xf>
    <xf numFmtId="49" fontId="12" fillId="2" borderId="27" xfId="0" applyNumberFormat="1"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49" fontId="10" fillId="5" borderId="37" xfId="0" applyNumberFormat="1" applyFont="1" applyFill="1" applyBorder="1" applyAlignment="1">
      <alignment horizontal="center" vertical="center" wrapText="1"/>
    </xf>
    <xf numFmtId="0" fontId="10" fillId="5" borderId="38" xfId="0" applyFont="1" applyFill="1" applyBorder="1" applyAlignment="1">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8EAADB"/>
      <rgbColor rgb="FFAAAAAA"/>
      <rgbColor rgb="FFD9E2F3"/>
      <rgbColor rgb="FF548DD4"/>
      <rgbColor rgb="FFCCFFCC"/>
      <rgbColor rgb="00000000"/>
      <rgbColor rgb="FF17365D"/>
      <rgbColor rgb="FFB8CCE4"/>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582705</xdr:colOff>
      <xdr:row>20</xdr:row>
      <xdr:rowOff>46318</xdr:rowOff>
    </xdr:from>
    <xdr:to>
      <xdr:col>12</xdr:col>
      <xdr:colOff>414618</xdr:colOff>
      <xdr:row>21</xdr:row>
      <xdr:rowOff>0</xdr:rowOff>
    </xdr:to>
    <xdr:sp macro="" textlink="">
      <xdr:nvSpPr>
        <xdr:cNvPr id="2" name="Flecha: a la derecha 1">
          <a:extLst>
            <a:ext uri="{FF2B5EF4-FFF2-40B4-BE49-F238E27FC236}">
              <a16:creationId xmlns:a16="http://schemas.microsoft.com/office/drawing/2014/main" id="{00000000-0008-0000-0100-000002000000}"/>
            </a:ext>
          </a:extLst>
        </xdr:cNvPr>
        <xdr:cNvSpPr/>
      </xdr:nvSpPr>
      <xdr:spPr>
        <a:xfrm>
          <a:off x="5142005" y="7348818"/>
          <a:ext cx="5089714" cy="156883"/>
        </a:xfrm>
        <a:prstGeom prst="rightArrow">
          <a:avLst>
            <a:gd name="adj1" fmla="val 50000"/>
            <a:gd name="adj2" fmla="val 50000"/>
          </a:avLst>
        </a:prstGeom>
        <a:solidFill>
          <a:schemeClr val="accent5"/>
        </a:solidFill>
        <a:ln w="12700" cap="flat">
          <a:noFill/>
          <a:miter lim="400000"/>
        </a:ln>
        <a:effectLst/>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190499</xdr:colOff>
      <xdr:row>17</xdr:row>
      <xdr:rowOff>33336</xdr:rowOff>
    </xdr:from>
    <xdr:to>
      <xdr:col>32</xdr:col>
      <xdr:colOff>179294</xdr:colOff>
      <xdr:row>21</xdr:row>
      <xdr:rowOff>159243</xdr:rowOff>
    </xdr:to>
    <xdr:pic>
      <xdr:nvPicPr>
        <xdr:cNvPr id="4" name="Imagen 1" descr="Imagen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rcRect l="11827" t="12685" r="23435" b="16564"/>
        <a:stretch>
          <a:fillRect/>
        </a:stretch>
      </xdr:blipFill>
      <xdr:spPr>
        <a:xfrm>
          <a:off x="25958799" y="7291386"/>
          <a:ext cx="1741396" cy="1021257"/>
        </a:xfrm>
        <a:prstGeom prst="rect">
          <a:avLst/>
        </a:prstGeom>
        <a:ln w="12700" cap="flat">
          <a:noFill/>
          <a:miter lim="400000"/>
        </a:ln>
        <a:effectLst/>
      </xdr:spPr>
    </xdr:pic>
    <xdr:clientData/>
  </xdr:twoCellAnchor>
</xdr:wsDr>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4"/>
  <sheetViews>
    <sheetView showGridLines="0" tabSelected="1" workbookViewId="0">
      <selection sqref="A1:P1"/>
    </sheetView>
  </sheetViews>
  <sheetFormatPr baseColWidth="10" defaultColWidth="10.83203125" defaultRowHeight="16.5" customHeight="1" x14ac:dyDescent="0.2"/>
  <cols>
    <col min="1" max="1" width="2.33203125" style="1" customWidth="1"/>
    <col min="2" max="14" width="11.5" style="1" customWidth="1"/>
    <col min="15" max="15" width="14.83203125" style="1" customWidth="1"/>
    <col min="16" max="16" width="1.5" style="1" customWidth="1"/>
    <col min="17" max="18" width="11.5" style="1" customWidth="1"/>
    <col min="19" max="19" width="10.83203125" style="1" customWidth="1"/>
    <col min="20" max="16384" width="10.83203125" style="1"/>
  </cols>
  <sheetData>
    <row r="1" spans="1:18" ht="21" customHeight="1" x14ac:dyDescent="0.2">
      <c r="A1" s="68" t="s">
        <v>0</v>
      </c>
      <c r="B1" s="69"/>
      <c r="C1" s="69"/>
      <c r="D1" s="69"/>
      <c r="E1" s="69"/>
      <c r="F1" s="69"/>
      <c r="G1" s="69"/>
      <c r="H1" s="69"/>
      <c r="I1" s="69"/>
      <c r="J1" s="69"/>
      <c r="K1" s="69"/>
      <c r="L1" s="69"/>
      <c r="M1" s="69"/>
      <c r="N1" s="69"/>
      <c r="O1" s="69"/>
      <c r="P1" s="70"/>
      <c r="Q1" s="2"/>
      <c r="R1" s="3"/>
    </row>
    <row r="2" spans="1:18" ht="14.25" hidden="1" customHeight="1" x14ac:dyDescent="0.2">
      <c r="A2" s="4"/>
      <c r="B2" s="5"/>
      <c r="C2" s="5"/>
      <c r="D2" s="5"/>
      <c r="E2" s="5"/>
      <c r="F2" s="5"/>
      <c r="G2" s="5"/>
      <c r="H2" s="5"/>
      <c r="I2" s="5"/>
      <c r="J2" s="5"/>
      <c r="K2" s="5"/>
      <c r="L2" s="5"/>
      <c r="M2" s="5"/>
      <c r="N2" s="5"/>
      <c r="O2" s="5"/>
      <c r="P2" s="6"/>
      <c r="Q2" s="7"/>
      <c r="R2" s="8"/>
    </row>
    <row r="3" spans="1:18" ht="68.25" customHeight="1" x14ac:dyDescent="0.2">
      <c r="A3" s="7"/>
      <c r="B3" s="66" t="s">
        <v>1</v>
      </c>
      <c r="C3" s="67"/>
      <c r="D3" s="67"/>
      <c r="E3" s="67"/>
      <c r="F3" s="67"/>
      <c r="G3" s="67"/>
      <c r="H3" s="67"/>
      <c r="I3" s="67"/>
      <c r="J3" s="67"/>
      <c r="K3" s="67"/>
      <c r="L3" s="67"/>
      <c r="M3" s="67"/>
      <c r="N3" s="67"/>
      <c r="O3" s="67"/>
      <c r="P3" s="9"/>
      <c r="Q3" s="7"/>
      <c r="R3" s="8"/>
    </row>
    <row r="4" spans="1:18" ht="70.5" customHeight="1" x14ac:dyDescent="0.2">
      <c r="A4" s="7"/>
      <c r="B4" s="66" t="s">
        <v>2</v>
      </c>
      <c r="C4" s="67"/>
      <c r="D4" s="67"/>
      <c r="E4" s="67"/>
      <c r="F4" s="67"/>
      <c r="G4" s="67"/>
      <c r="H4" s="67"/>
      <c r="I4" s="67"/>
      <c r="J4" s="67"/>
      <c r="K4" s="67"/>
      <c r="L4" s="67"/>
      <c r="M4" s="67"/>
      <c r="N4" s="67"/>
      <c r="O4" s="67"/>
      <c r="P4" s="9"/>
      <c r="Q4" s="7"/>
      <c r="R4" s="8"/>
    </row>
    <row r="5" spans="1:18" ht="76.5" customHeight="1" x14ac:dyDescent="0.2">
      <c r="A5" s="7"/>
      <c r="B5" s="62" t="s">
        <v>3</v>
      </c>
      <c r="C5" s="63"/>
      <c r="D5" s="63"/>
      <c r="E5" s="63"/>
      <c r="F5" s="63"/>
      <c r="G5" s="63"/>
      <c r="H5" s="63"/>
      <c r="I5" s="63"/>
      <c r="J5" s="63"/>
      <c r="K5" s="63"/>
      <c r="L5" s="63"/>
      <c r="M5" s="63"/>
      <c r="N5" s="63"/>
      <c r="O5" s="63"/>
      <c r="P5" s="9"/>
      <c r="Q5" s="7"/>
      <c r="R5" s="8"/>
    </row>
    <row r="6" spans="1:18" ht="54" customHeight="1" x14ac:dyDescent="0.2">
      <c r="A6" s="7"/>
      <c r="B6" s="62" t="s">
        <v>4</v>
      </c>
      <c r="C6" s="63"/>
      <c r="D6" s="63"/>
      <c r="E6" s="63"/>
      <c r="F6" s="63"/>
      <c r="G6" s="63"/>
      <c r="H6" s="63"/>
      <c r="I6" s="63"/>
      <c r="J6" s="63"/>
      <c r="K6" s="63"/>
      <c r="L6" s="63"/>
      <c r="M6" s="63"/>
      <c r="N6" s="63"/>
      <c r="O6" s="63"/>
      <c r="P6" s="9"/>
      <c r="Q6" s="7"/>
      <c r="R6" s="8"/>
    </row>
    <row r="7" spans="1:18" ht="60" customHeight="1" x14ac:dyDescent="0.2">
      <c r="A7" s="7"/>
      <c r="B7" s="62" t="s">
        <v>5</v>
      </c>
      <c r="C7" s="63"/>
      <c r="D7" s="63"/>
      <c r="E7" s="63"/>
      <c r="F7" s="63"/>
      <c r="G7" s="63"/>
      <c r="H7" s="63"/>
      <c r="I7" s="63"/>
      <c r="J7" s="63"/>
      <c r="K7" s="63"/>
      <c r="L7" s="63"/>
      <c r="M7" s="63"/>
      <c r="N7" s="63"/>
      <c r="O7" s="63"/>
      <c r="P7" s="9"/>
      <c r="Q7" s="7"/>
      <c r="R7" s="8"/>
    </row>
    <row r="8" spans="1:18" ht="21.75" customHeight="1" x14ac:dyDescent="0.2">
      <c r="A8" s="7"/>
      <c r="B8" s="64" t="s">
        <v>6</v>
      </c>
      <c r="C8" s="65"/>
      <c r="D8" s="65"/>
      <c r="E8" s="65"/>
      <c r="F8" s="65"/>
      <c r="G8" s="65"/>
      <c r="H8" s="65"/>
      <c r="I8" s="65"/>
      <c r="J8" s="65"/>
      <c r="K8" s="65"/>
      <c r="L8" s="65"/>
      <c r="M8" s="65"/>
      <c r="N8" s="65"/>
      <c r="O8" s="65"/>
      <c r="P8" s="11"/>
      <c r="Q8" s="7"/>
      <c r="R8" s="8"/>
    </row>
    <row r="9" spans="1:18" ht="21.75" customHeight="1" x14ac:dyDescent="0.2">
      <c r="A9" s="7"/>
      <c r="B9" s="66" t="s">
        <v>7</v>
      </c>
      <c r="C9" s="67"/>
      <c r="D9" s="67"/>
      <c r="E9" s="67"/>
      <c r="F9" s="67"/>
      <c r="G9" s="67"/>
      <c r="H9" s="67"/>
      <c r="I9" s="67"/>
      <c r="J9" s="67"/>
      <c r="K9" s="67"/>
      <c r="L9" s="67"/>
      <c r="M9" s="67"/>
      <c r="N9" s="67"/>
      <c r="O9" s="67"/>
      <c r="P9" s="9"/>
      <c r="Q9" s="7"/>
      <c r="R9" s="8"/>
    </row>
    <row r="10" spans="1:18" ht="16.5" customHeight="1" x14ac:dyDescent="0.2">
      <c r="A10" s="7"/>
      <c r="B10" s="12" t="s">
        <v>8</v>
      </c>
      <c r="C10" s="10"/>
      <c r="D10" s="10"/>
      <c r="E10" s="10"/>
      <c r="F10" s="10"/>
      <c r="G10" s="10"/>
      <c r="H10" s="10"/>
      <c r="I10" s="10"/>
      <c r="J10" s="10"/>
      <c r="K10" s="10"/>
      <c r="L10" s="10"/>
      <c r="M10" s="71"/>
      <c r="N10" s="63"/>
      <c r="O10" s="63"/>
      <c r="P10" s="9"/>
      <c r="Q10" s="7"/>
      <c r="R10" s="8"/>
    </row>
    <row r="11" spans="1:18" ht="16.5" customHeight="1" x14ac:dyDescent="0.2">
      <c r="A11" s="7"/>
      <c r="B11" s="13" t="s">
        <v>9</v>
      </c>
      <c r="C11" s="10"/>
      <c r="D11" s="10"/>
      <c r="E11" s="10"/>
      <c r="F11" s="10"/>
      <c r="G11" s="10"/>
      <c r="H11" s="10"/>
      <c r="I11" s="10"/>
      <c r="J11" s="10"/>
      <c r="K11" s="10"/>
      <c r="L11" s="10"/>
      <c r="M11" s="63"/>
      <c r="N11" s="63"/>
      <c r="O11" s="63"/>
      <c r="P11" s="9"/>
      <c r="Q11" s="7"/>
      <c r="R11" s="8"/>
    </row>
    <row r="12" spans="1:18" ht="16.5" customHeight="1" x14ac:dyDescent="0.2">
      <c r="A12" s="7"/>
      <c r="B12" s="13" t="s">
        <v>10</v>
      </c>
      <c r="C12" s="10"/>
      <c r="D12" s="10"/>
      <c r="E12" s="10"/>
      <c r="F12" s="10"/>
      <c r="G12" s="10"/>
      <c r="H12" s="10"/>
      <c r="I12" s="10"/>
      <c r="J12" s="10"/>
      <c r="K12" s="10"/>
      <c r="L12" s="10"/>
      <c r="M12" s="63"/>
      <c r="N12" s="63"/>
      <c r="O12" s="63"/>
      <c r="P12" s="9"/>
      <c r="Q12" s="7"/>
      <c r="R12" s="8"/>
    </row>
    <row r="13" spans="1:18" ht="16.5" customHeight="1" x14ac:dyDescent="0.2">
      <c r="A13" s="7"/>
      <c r="B13" s="13" t="s">
        <v>11</v>
      </c>
      <c r="C13" s="10"/>
      <c r="D13" s="10"/>
      <c r="E13" s="10"/>
      <c r="F13" s="10"/>
      <c r="G13" s="10"/>
      <c r="H13" s="10"/>
      <c r="I13" s="10"/>
      <c r="J13" s="10"/>
      <c r="K13" s="10"/>
      <c r="L13" s="10"/>
      <c r="M13" s="63"/>
      <c r="N13" s="63"/>
      <c r="O13" s="63"/>
      <c r="P13" s="9"/>
      <c r="Q13" s="7"/>
      <c r="R13" s="8"/>
    </row>
    <row r="14" spans="1:18" ht="16.5" customHeight="1" x14ac:dyDescent="0.2">
      <c r="A14" s="7"/>
      <c r="B14" s="13" t="s">
        <v>12</v>
      </c>
      <c r="C14" s="10"/>
      <c r="D14" s="10"/>
      <c r="E14" s="10"/>
      <c r="F14" s="10"/>
      <c r="G14" s="10"/>
      <c r="H14" s="10"/>
      <c r="I14" s="10"/>
      <c r="J14" s="10"/>
      <c r="K14" s="10"/>
      <c r="L14" s="10"/>
      <c r="M14" s="63"/>
      <c r="N14" s="63"/>
      <c r="O14" s="63"/>
      <c r="P14" s="9"/>
      <c r="Q14" s="7"/>
      <c r="R14" s="8"/>
    </row>
    <row r="15" spans="1:18" ht="16.5" customHeight="1" x14ac:dyDescent="0.2">
      <c r="A15" s="7"/>
      <c r="B15" s="12" t="s">
        <v>13</v>
      </c>
      <c r="C15" s="10"/>
      <c r="D15" s="10"/>
      <c r="E15" s="10"/>
      <c r="F15" s="10"/>
      <c r="G15" s="10"/>
      <c r="H15" s="10"/>
      <c r="I15" s="10"/>
      <c r="J15" s="10"/>
      <c r="K15" s="10"/>
      <c r="L15" s="10"/>
      <c r="M15" s="63"/>
      <c r="N15" s="63"/>
      <c r="O15" s="63"/>
      <c r="P15" s="9"/>
      <c r="Q15" s="7"/>
      <c r="R15" s="8"/>
    </row>
    <row r="16" spans="1:18" ht="16.5" customHeight="1" x14ac:dyDescent="0.2">
      <c r="A16" s="7"/>
      <c r="B16" s="14"/>
      <c r="C16" s="10"/>
      <c r="D16" s="10"/>
      <c r="E16" s="10"/>
      <c r="F16" s="10"/>
      <c r="G16" s="10"/>
      <c r="H16" s="10"/>
      <c r="I16" s="10"/>
      <c r="J16" s="10"/>
      <c r="K16" s="10"/>
      <c r="L16" s="10"/>
      <c r="M16" s="10"/>
      <c r="N16" s="15"/>
      <c r="O16" s="15"/>
      <c r="P16" s="9"/>
      <c r="Q16" s="7"/>
      <c r="R16" s="8"/>
    </row>
    <row r="17" spans="1:18" ht="17.25" customHeight="1" x14ac:dyDescent="0.25">
      <c r="A17" s="7"/>
      <c r="B17" s="16" t="s">
        <v>14</v>
      </c>
      <c r="C17" s="10"/>
      <c r="D17" s="10"/>
      <c r="E17" s="10"/>
      <c r="F17" s="10"/>
      <c r="G17" s="10"/>
      <c r="H17" s="10"/>
      <c r="I17" s="10"/>
      <c r="J17" s="10"/>
      <c r="K17" s="17"/>
      <c r="L17" s="17"/>
      <c r="M17" s="18"/>
      <c r="N17" s="19" t="s">
        <v>15</v>
      </c>
      <c r="O17" s="19" t="s">
        <v>16</v>
      </c>
      <c r="P17" s="20"/>
      <c r="Q17" s="7"/>
      <c r="R17" s="8"/>
    </row>
    <row r="18" spans="1:18" ht="16.5" customHeight="1" x14ac:dyDescent="0.25">
      <c r="A18" s="7"/>
      <c r="B18" s="13" t="s">
        <v>17</v>
      </c>
      <c r="C18" s="10"/>
      <c r="D18" s="10"/>
      <c r="E18" s="10"/>
      <c r="F18" s="10"/>
      <c r="G18" s="10"/>
      <c r="H18" s="10"/>
      <c r="I18" s="10"/>
      <c r="J18" s="10"/>
      <c r="K18" s="17"/>
      <c r="L18" s="17"/>
      <c r="M18" s="18"/>
      <c r="N18" s="21" t="s">
        <v>18</v>
      </c>
      <c r="O18" s="22"/>
      <c r="P18" s="20"/>
      <c r="Q18" s="7"/>
      <c r="R18" s="8"/>
    </row>
    <row r="19" spans="1:18" ht="16" customHeight="1" x14ac:dyDescent="0.25">
      <c r="A19" s="7"/>
      <c r="B19" s="13" t="s">
        <v>19</v>
      </c>
      <c r="C19" s="10"/>
      <c r="D19" s="10"/>
      <c r="E19" s="10"/>
      <c r="F19" s="10"/>
      <c r="G19" s="10"/>
      <c r="H19" s="10"/>
      <c r="I19" s="10"/>
      <c r="J19" s="10"/>
      <c r="K19" s="17"/>
      <c r="L19" s="17"/>
      <c r="M19" s="18"/>
      <c r="N19" s="23" t="s">
        <v>20</v>
      </c>
      <c r="O19" s="24"/>
      <c r="P19" s="20"/>
      <c r="Q19" s="7"/>
      <c r="R19" s="8"/>
    </row>
    <row r="20" spans="1:18" ht="16" customHeight="1" x14ac:dyDescent="0.25">
      <c r="A20" s="7"/>
      <c r="B20" s="13" t="s">
        <v>21</v>
      </c>
      <c r="C20" s="10"/>
      <c r="D20" s="10"/>
      <c r="E20" s="10"/>
      <c r="F20" s="10"/>
      <c r="G20" s="10"/>
      <c r="H20" s="10"/>
      <c r="I20" s="10"/>
      <c r="J20" s="10"/>
      <c r="K20" s="17"/>
      <c r="L20" s="17"/>
      <c r="M20" s="18"/>
      <c r="N20" s="23" t="s">
        <v>22</v>
      </c>
      <c r="O20" s="24"/>
      <c r="P20" s="20"/>
      <c r="Q20" s="7"/>
      <c r="R20" s="8"/>
    </row>
    <row r="21" spans="1:18" ht="16" customHeight="1" x14ac:dyDescent="0.25">
      <c r="A21" s="7"/>
      <c r="B21" s="12" t="s">
        <v>23</v>
      </c>
      <c r="C21" s="10"/>
      <c r="D21" s="10"/>
      <c r="E21" s="10"/>
      <c r="F21" s="10"/>
      <c r="G21" s="10"/>
      <c r="H21" s="10"/>
      <c r="I21" s="10"/>
      <c r="J21" s="10"/>
      <c r="K21" s="17"/>
      <c r="L21" s="17"/>
      <c r="M21" s="18"/>
      <c r="N21" s="23" t="s">
        <v>24</v>
      </c>
      <c r="O21" s="24"/>
      <c r="P21" s="20"/>
      <c r="Q21" s="7"/>
      <c r="R21" s="8"/>
    </row>
    <row r="22" spans="1:18" ht="16" customHeight="1" x14ac:dyDescent="0.2">
      <c r="A22" s="7"/>
      <c r="B22" s="59" t="s">
        <v>25</v>
      </c>
      <c r="C22" s="60"/>
      <c r="D22" s="60"/>
      <c r="E22" s="60"/>
      <c r="F22" s="60"/>
      <c r="G22" s="60"/>
      <c r="H22" s="60"/>
      <c r="I22" s="60"/>
      <c r="J22" s="60"/>
      <c r="K22" s="60"/>
      <c r="L22" s="60"/>
      <c r="M22" s="61"/>
      <c r="N22" s="23" t="s">
        <v>26</v>
      </c>
      <c r="O22" s="24"/>
      <c r="P22" s="20"/>
      <c r="Q22" s="7"/>
      <c r="R22" s="8"/>
    </row>
    <row r="23" spans="1:18" ht="16" customHeight="1" x14ac:dyDescent="0.2">
      <c r="A23" s="7"/>
      <c r="B23" s="56" t="s">
        <v>27</v>
      </c>
      <c r="C23" s="57"/>
      <c r="D23" s="57"/>
      <c r="E23" s="57"/>
      <c r="F23" s="57"/>
      <c r="G23" s="57"/>
      <c r="H23" s="57"/>
      <c r="I23" s="57"/>
      <c r="J23" s="57"/>
      <c r="K23" s="57"/>
      <c r="L23" s="57"/>
      <c r="M23" s="58"/>
      <c r="N23" s="23" t="s">
        <v>28</v>
      </c>
      <c r="O23" s="24"/>
      <c r="P23" s="20"/>
      <c r="Q23" s="7"/>
      <c r="R23" s="8"/>
    </row>
    <row r="24" spans="1:18" ht="8" customHeight="1" x14ac:dyDescent="0.2">
      <c r="A24" s="25"/>
      <c r="B24" s="26"/>
      <c r="C24" s="26"/>
      <c r="D24" s="26"/>
      <c r="E24" s="26"/>
      <c r="F24" s="26"/>
      <c r="G24" s="26"/>
      <c r="H24" s="26"/>
      <c r="I24" s="26"/>
      <c r="J24" s="26"/>
      <c r="K24" s="26"/>
      <c r="L24" s="26"/>
      <c r="M24" s="26"/>
      <c r="N24" s="27"/>
      <c r="O24" s="27"/>
      <c r="P24" s="28"/>
      <c r="Q24" s="29"/>
      <c r="R24" s="30"/>
    </row>
  </sheetData>
  <mergeCells count="11">
    <mergeCell ref="A1:P1"/>
    <mergeCell ref="B3:O3"/>
    <mergeCell ref="B4:O4"/>
    <mergeCell ref="B5:O5"/>
    <mergeCell ref="B6:O6"/>
    <mergeCell ref="B23:M23"/>
    <mergeCell ref="B22:M22"/>
    <mergeCell ref="B7:O7"/>
    <mergeCell ref="B8:O8"/>
    <mergeCell ref="B9:O9"/>
    <mergeCell ref="M10:O15"/>
  </mergeCells>
  <pageMargins left="0.7" right="0.7" top="0.75" bottom="0.75" header="0.3" footer="0.3"/>
  <pageSetup orientation="portrait"/>
  <headerFooter>
    <oddFooter>&amp;C&amp;"Helvetica Neue,Regular"&amp;12&amp;K000000&amp;P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5"/>
  <sheetViews>
    <sheetView defaultGridColor="0" colorId="14" workbookViewId="0"/>
  </sheetViews>
  <sheetFormatPr baseColWidth="10" defaultColWidth="10.83203125" defaultRowHeight="16.5" customHeight="1" x14ac:dyDescent="0.25"/>
  <cols>
    <col min="1" max="1" width="4.5" style="32" customWidth="1"/>
    <col min="2" max="2" width="12" style="33" customWidth="1"/>
    <col min="3" max="17" width="11.5" style="33" customWidth="1"/>
    <col min="18" max="18" width="11.1640625" style="33" customWidth="1"/>
    <col min="19" max="33" width="11.5" style="33" customWidth="1"/>
    <col min="34" max="34" width="10.83203125" style="31" customWidth="1"/>
    <col min="35" max="16384" width="10.83203125" style="31"/>
  </cols>
  <sheetData>
    <row r="1" spans="2:32" s="34" customFormat="1" ht="21" customHeight="1" x14ac:dyDescent="0.2">
      <c r="B1" s="72" t="s">
        <v>0</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4"/>
    </row>
    <row r="3" spans="2:32" s="34" customFormat="1" ht="16.5" customHeight="1" x14ac:dyDescent="0.2">
      <c r="B3" s="75" t="s">
        <v>29</v>
      </c>
      <c r="C3" s="76"/>
      <c r="D3" s="76"/>
      <c r="E3" s="76"/>
      <c r="F3" s="76"/>
      <c r="G3" s="76"/>
      <c r="H3" s="76"/>
      <c r="I3" s="76"/>
      <c r="J3" s="76"/>
      <c r="K3" s="76"/>
      <c r="L3" s="76"/>
      <c r="M3" s="76"/>
      <c r="N3" s="76"/>
      <c r="O3" s="76"/>
      <c r="P3" s="77"/>
      <c r="R3" s="75" t="s">
        <v>30</v>
      </c>
      <c r="S3" s="76"/>
      <c r="T3" s="76"/>
      <c r="U3" s="76"/>
      <c r="V3" s="76"/>
      <c r="W3" s="76"/>
      <c r="X3" s="76"/>
      <c r="Y3" s="76"/>
      <c r="Z3" s="76"/>
      <c r="AA3" s="76"/>
      <c r="AB3" s="76"/>
      <c r="AC3" s="76"/>
      <c r="AD3" s="76"/>
      <c r="AE3" s="76"/>
      <c r="AF3" s="77"/>
    </row>
    <row r="4" spans="2:32" s="34" customFormat="1" ht="18" customHeight="1" x14ac:dyDescent="0.2">
      <c r="B4" s="35" t="s">
        <v>31</v>
      </c>
      <c r="C4" s="35" t="s">
        <v>32</v>
      </c>
      <c r="D4" s="35" t="s">
        <v>33</v>
      </c>
      <c r="E4" s="35" t="s">
        <v>34</v>
      </c>
      <c r="F4" s="35" t="s">
        <v>35</v>
      </c>
      <c r="G4" s="35" t="s">
        <v>36</v>
      </c>
      <c r="H4" s="35" t="s">
        <v>37</v>
      </c>
      <c r="I4" s="35" t="s">
        <v>38</v>
      </c>
      <c r="J4" s="35" t="s">
        <v>39</v>
      </c>
      <c r="K4" s="35" t="s">
        <v>40</v>
      </c>
      <c r="L4" s="35" t="s">
        <v>41</v>
      </c>
      <c r="M4" s="35" t="s">
        <v>42</v>
      </c>
      <c r="N4" s="35" t="s">
        <v>43</v>
      </c>
      <c r="O4" s="35" t="s">
        <v>44</v>
      </c>
      <c r="P4" s="35" t="s">
        <v>45</v>
      </c>
      <c r="R4" s="35" t="s">
        <v>31</v>
      </c>
      <c r="S4" s="35" t="s">
        <v>32</v>
      </c>
      <c r="T4" s="35" t="s">
        <v>33</v>
      </c>
      <c r="U4" s="35" t="s">
        <v>34</v>
      </c>
      <c r="V4" s="35" t="s">
        <v>35</v>
      </c>
      <c r="W4" s="35" t="s">
        <v>36</v>
      </c>
      <c r="X4" s="35" t="s">
        <v>37</v>
      </c>
      <c r="Y4" s="35" t="s">
        <v>38</v>
      </c>
      <c r="Z4" s="35" t="s">
        <v>39</v>
      </c>
      <c r="AA4" s="35" t="s">
        <v>40</v>
      </c>
      <c r="AB4" s="35" t="s">
        <v>41</v>
      </c>
      <c r="AC4" s="35" t="s">
        <v>42</v>
      </c>
      <c r="AD4" s="35" t="s">
        <v>43</v>
      </c>
      <c r="AE4" s="35" t="s">
        <v>44</v>
      </c>
      <c r="AF4" s="35" t="s">
        <v>45</v>
      </c>
    </row>
    <row r="5" spans="2:32" s="34" customFormat="1" ht="18" customHeight="1" x14ac:dyDescent="0.2">
      <c r="B5" s="78" t="s">
        <v>46</v>
      </c>
      <c r="C5" s="79"/>
      <c r="D5" s="80"/>
      <c r="E5" s="80"/>
      <c r="F5" s="80"/>
      <c r="G5" s="80"/>
      <c r="H5" s="80"/>
      <c r="I5" s="80"/>
      <c r="J5" s="80"/>
      <c r="K5" s="80"/>
      <c r="L5" s="80"/>
      <c r="M5" s="80"/>
      <c r="N5" s="80"/>
      <c r="O5" s="80"/>
      <c r="P5" s="81"/>
      <c r="R5" s="78" t="s">
        <v>46</v>
      </c>
      <c r="S5" s="80"/>
      <c r="T5" s="80"/>
      <c r="U5" s="80"/>
      <c r="V5" s="80"/>
      <c r="W5" s="80"/>
      <c r="X5" s="80"/>
      <c r="Y5" s="80"/>
      <c r="Z5" s="80"/>
      <c r="AA5" s="80"/>
      <c r="AB5" s="80"/>
      <c r="AC5" s="80"/>
      <c r="AD5" s="80"/>
      <c r="AE5" s="80"/>
      <c r="AF5" s="81"/>
    </row>
    <row r="6" spans="2:32" s="34" customFormat="1" ht="58.5" customHeight="1" x14ac:dyDescent="0.2">
      <c r="B6" s="36" t="s">
        <v>47</v>
      </c>
      <c r="C6" s="37">
        <f>'Intro. Leer antes. 3RM'!O18*1.075</f>
        <v>0</v>
      </c>
      <c r="D6" s="38">
        <f>C6*D16</f>
        <v>0</v>
      </c>
      <c r="E6" s="38">
        <f>C6*E16</f>
        <v>0</v>
      </c>
      <c r="F6" s="38">
        <f>C6*F16</f>
        <v>0</v>
      </c>
      <c r="G6" s="38">
        <f>C6*G16</f>
        <v>0</v>
      </c>
      <c r="H6" s="38">
        <f>C6*H16</f>
        <v>0</v>
      </c>
      <c r="I6" s="38">
        <f>C6*I16</f>
        <v>0</v>
      </c>
      <c r="J6" s="38">
        <f>C6*J16</f>
        <v>0</v>
      </c>
      <c r="K6" s="38">
        <f>C6*K16</f>
        <v>0</v>
      </c>
      <c r="L6" s="38">
        <f>C6*L16</f>
        <v>0</v>
      </c>
      <c r="M6" s="38">
        <f>C6*M16</f>
        <v>0</v>
      </c>
      <c r="N6" s="38">
        <f>C6*N16</f>
        <v>0</v>
      </c>
      <c r="O6" s="38">
        <f>C6*O16</f>
        <v>0</v>
      </c>
      <c r="P6" s="38">
        <f>C6*P16</f>
        <v>0</v>
      </c>
      <c r="R6" s="36" t="s">
        <v>47</v>
      </c>
      <c r="S6" s="38">
        <f t="shared" ref="S6:AF8" si="0">C6*1.05</f>
        <v>0</v>
      </c>
      <c r="T6" s="38">
        <f t="shared" si="0"/>
        <v>0</v>
      </c>
      <c r="U6" s="38">
        <f t="shared" si="0"/>
        <v>0</v>
      </c>
      <c r="V6" s="38">
        <f t="shared" si="0"/>
        <v>0</v>
      </c>
      <c r="W6" s="38">
        <f t="shared" si="0"/>
        <v>0</v>
      </c>
      <c r="X6" s="38">
        <f t="shared" si="0"/>
        <v>0</v>
      </c>
      <c r="Y6" s="38">
        <f t="shared" si="0"/>
        <v>0</v>
      </c>
      <c r="Z6" s="38">
        <f t="shared" si="0"/>
        <v>0</v>
      </c>
      <c r="AA6" s="38">
        <f t="shared" si="0"/>
        <v>0</v>
      </c>
      <c r="AB6" s="38">
        <f t="shared" si="0"/>
        <v>0</v>
      </c>
      <c r="AC6" s="38">
        <f t="shared" si="0"/>
        <v>0</v>
      </c>
      <c r="AD6" s="38">
        <f t="shared" si="0"/>
        <v>0</v>
      </c>
      <c r="AE6" s="38">
        <f t="shared" si="0"/>
        <v>0</v>
      </c>
      <c r="AF6" s="38">
        <f t="shared" si="0"/>
        <v>0</v>
      </c>
    </row>
    <row r="7" spans="2:32" s="34" customFormat="1" ht="57.75" customHeight="1" x14ac:dyDescent="0.2">
      <c r="B7" s="39" t="s">
        <v>48</v>
      </c>
      <c r="C7" s="40">
        <f>'Intro. Leer antes. 3RM'!O20*1.075</f>
        <v>0</v>
      </c>
      <c r="D7" s="40">
        <f>C7*D16</f>
        <v>0</v>
      </c>
      <c r="E7" s="40">
        <f>C7*E16</f>
        <v>0</v>
      </c>
      <c r="F7" s="40">
        <f>C7*F16</f>
        <v>0</v>
      </c>
      <c r="G7" s="40">
        <f>C7*G16</f>
        <v>0</v>
      </c>
      <c r="H7" s="40">
        <f>C7*H16</f>
        <v>0</v>
      </c>
      <c r="I7" s="40">
        <f>C7*I16</f>
        <v>0</v>
      </c>
      <c r="J7" s="40">
        <f>C7*J16</f>
        <v>0</v>
      </c>
      <c r="K7" s="40">
        <f>C7*K16</f>
        <v>0</v>
      </c>
      <c r="L7" s="40">
        <f>C7*L16</f>
        <v>0</v>
      </c>
      <c r="M7" s="40">
        <f>C7*M16</f>
        <v>0</v>
      </c>
      <c r="N7" s="40">
        <f>C7*N16</f>
        <v>0</v>
      </c>
      <c r="O7" s="40">
        <f>C7*O16</f>
        <v>0</v>
      </c>
      <c r="P7" s="40">
        <f>C7*P16</f>
        <v>0</v>
      </c>
      <c r="R7" s="39" t="s">
        <v>48</v>
      </c>
      <c r="S7" s="40">
        <f t="shared" si="0"/>
        <v>0</v>
      </c>
      <c r="T7" s="40">
        <f t="shared" si="0"/>
        <v>0</v>
      </c>
      <c r="U7" s="40">
        <f t="shared" si="0"/>
        <v>0</v>
      </c>
      <c r="V7" s="40">
        <f t="shared" si="0"/>
        <v>0</v>
      </c>
      <c r="W7" s="40">
        <f t="shared" si="0"/>
        <v>0</v>
      </c>
      <c r="X7" s="40">
        <f t="shared" si="0"/>
        <v>0</v>
      </c>
      <c r="Y7" s="40">
        <f t="shared" si="0"/>
        <v>0</v>
      </c>
      <c r="Z7" s="40">
        <f t="shared" si="0"/>
        <v>0</v>
      </c>
      <c r="AA7" s="40">
        <f t="shared" si="0"/>
        <v>0</v>
      </c>
      <c r="AB7" s="40">
        <f t="shared" si="0"/>
        <v>0</v>
      </c>
      <c r="AC7" s="40">
        <f t="shared" si="0"/>
        <v>0</v>
      </c>
      <c r="AD7" s="40">
        <f t="shared" si="0"/>
        <v>0</v>
      </c>
      <c r="AE7" s="40">
        <f t="shared" si="0"/>
        <v>0</v>
      </c>
      <c r="AF7" s="40">
        <f t="shared" si="0"/>
        <v>0</v>
      </c>
    </row>
    <row r="8" spans="2:32" s="34" customFormat="1" ht="43.5" customHeight="1" x14ac:dyDescent="0.2">
      <c r="B8" s="41" t="s">
        <v>49</v>
      </c>
      <c r="C8" s="42">
        <f>'Intro. Leer antes. 3RM'!O19*1.075</f>
        <v>0</v>
      </c>
      <c r="D8" s="42">
        <f>C8*D16</f>
        <v>0</v>
      </c>
      <c r="E8" s="42">
        <f>C8*E16</f>
        <v>0</v>
      </c>
      <c r="F8" s="42">
        <f>C8*F16</f>
        <v>0</v>
      </c>
      <c r="G8" s="42">
        <f>C8*G16</f>
        <v>0</v>
      </c>
      <c r="H8" s="42">
        <f>C8*H16</f>
        <v>0</v>
      </c>
      <c r="I8" s="42">
        <f>C8*I16</f>
        <v>0</v>
      </c>
      <c r="J8" s="42">
        <f>C8*J16</f>
        <v>0</v>
      </c>
      <c r="K8" s="42">
        <f>C8*K16</f>
        <v>0</v>
      </c>
      <c r="L8" s="42">
        <f>C8*L16</f>
        <v>0</v>
      </c>
      <c r="M8" s="42">
        <f>C8*M16</f>
        <v>0</v>
      </c>
      <c r="N8" s="42">
        <f>C8*N16</f>
        <v>0</v>
      </c>
      <c r="O8" s="42">
        <f>C8*O16</f>
        <v>0</v>
      </c>
      <c r="P8" s="42">
        <f>C8*P16</f>
        <v>0</v>
      </c>
      <c r="R8" s="41" t="s">
        <v>49</v>
      </c>
      <c r="S8" s="42">
        <f t="shared" si="0"/>
        <v>0</v>
      </c>
      <c r="T8" s="42">
        <f t="shared" si="0"/>
        <v>0</v>
      </c>
      <c r="U8" s="42">
        <f t="shared" si="0"/>
        <v>0</v>
      </c>
      <c r="V8" s="42">
        <f t="shared" si="0"/>
        <v>0</v>
      </c>
      <c r="W8" s="42">
        <f t="shared" si="0"/>
        <v>0</v>
      </c>
      <c r="X8" s="42">
        <f t="shared" si="0"/>
        <v>0</v>
      </c>
      <c r="Y8" s="42">
        <f t="shared" si="0"/>
        <v>0</v>
      </c>
      <c r="Z8" s="42">
        <f t="shared" si="0"/>
        <v>0</v>
      </c>
      <c r="AA8" s="42">
        <f t="shared" si="0"/>
        <v>0</v>
      </c>
      <c r="AB8" s="42">
        <f t="shared" si="0"/>
        <v>0</v>
      </c>
      <c r="AC8" s="42">
        <f t="shared" si="0"/>
        <v>0</v>
      </c>
      <c r="AD8" s="42">
        <f t="shared" si="0"/>
        <v>0</v>
      </c>
      <c r="AE8" s="42">
        <f t="shared" si="0"/>
        <v>0</v>
      </c>
      <c r="AF8" s="42">
        <f t="shared" si="0"/>
        <v>0</v>
      </c>
    </row>
    <row r="9" spans="2:32" s="34" customFormat="1" ht="18" customHeight="1" x14ac:dyDescent="0.2">
      <c r="B9" s="78" t="s">
        <v>50</v>
      </c>
      <c r="C9" s="80"/>
      <c r="D9" s="80"/>
      <c r="E9" s="80"/>
      <c r="F9" s="80"/>
      <c r="G9" s="80"/>
      <c r="H9" s="80"/>
      <c r="I9" s="80"/>
      <c r="J9" s="80"/>
      <c r="K9" s="80"/>
      <c r="L9" s="80"/>
      <c r="M9" s="80"/>
      <c r="N9" s="80"/>
      <c r="O9" s="80"/>
      <c r="P9" s="81"/>
      <c r="R9" s="78" t="s">
        <v>50</v>
      </c>
      <c r="S9" s="80"/>
      <c r="T9" s="80"/>
      <c r="U9" s="80"/>
      <c r="V9" s="80"/>
      <c r="W9" s="80"/>
      <c r="X9" s="80"/>
      <c r="Y9" s="80"/>
      <c r="Z9" s="80"/>
      <c r="AA9" s="80"/>
      <c r="AB9" s="80"/>
      <c r="AC9" s="80"/>
      <c r="AD9" s="80"/>
      <c r="AE9" s="80"/>
      <c r="AF9" s="81"/>
    </row>
    <row r="10" spans="2:32" s="34" customFormat="1" ht="87" customHeight="1" x14ac:dyDescent="0.2">
      <c r="B10" s="43" t="s">
        <v>51</v>
      </c>
      <c r="C10" s="44">
        <f>'Intro. Leer antes. 3RM'!O21*1.075</f>
        <v>0</v>
      </c>
      <c r="D10" s="44">
        <f>C10*D16</f>
        <v>0</v>
      </c>
      <c r="E10" s="44">
        <f>C10*E16</f>
        <v>0</v>
      </c>
      <c r="F10" s="44">
        <f>C10*F16</f>
        <v>0</v>
      </c>
      <c r="G10" s="44">
        <f>C10*G16</f>
        <v>0</v>
      </c>
      <c r="H10" s="44">
        <f>C10*H16</f>
        <v>0</v>
      </c>
      <c r="I10" s="44">
        <f>C10*I16</f>
        <v>0</v>
      </c>
      <c r="J10" s="44">
        <f>C10*J16</f>
        <v>0</v>
      </c>
      <c r="K10" s="44">
        <f>C10*K16</f>
        <v>0</v>
      </c>
      <c r="L10" s="44">
        <f>C10*L16</f>
        <v>0</v>
      </c>
      <c r="M10" s="44">
        <f>C10*M16</f>
        <v>0</v>
      </c>
      <c r="N10" s="44">
        <f>C10*N16</f>
        <v>0</v>
      </c>
      <c r="O10" s="44">
        <f>C10*O16</f>
        <v>0</v>
      </c>
      <c r="P10" s="44">
        <f>C10*P16</f>
        <v>0</v>
      </c>
      <c r="R10" s="43" t="s">
        <v>52</v>
      </c>
      <c r="S10" s="38">
        <f t="shared" ref="S10:AF12" si="1">C10*1.07</f>
        <v>0</v>
      </c>
      <c r="T10" s="38">
        <f t="shared" si="1"/>
        <v>0</v>
      </c>
      <c r="U10" s="38">
        <f t="shared" si="1"/>
        <v>0</v>
      </c>
      <c r="V10" s="38">
        <f t="shared" si="1"/>
        <v>0</v>
      </c>
      <c r="W10" s="38">
        <f t="shared" si="1"/>
        <v>0</v>
      </c>
      <c r="X10" s="38">
        <f t="shared" si="1"/>
        <v>0</v>
      </c>
      <c r="Y10" s="38">
        <f t="shared" si="1"/>
        <v>0</v>
      </c>
      <c r="Z10" s="38">
        <f t="shared" si="1"/>
        <v>0</v>
      </c>
      <c r="AA10" s="38">
        <f t="shared" si="1"/>
        <v>0</v>
      </c>
      <c r="AB10" s="38">
        <f t="shared" si="1"/>
        <v>0</v>
      </c>
      <c r="AC10" s="38">
        <f t="shared" si="1"/>
        <v>0</v>
      </c>
      <c r="AD10" s="38">
        <f t="shared" si="1"/>
        <v>0</v>
      </c>
      <c r="AE10" s="38">
        <f t="shared" si="1"/>
        <v>0</v>
      </c>
      <c r="AF10" s="38">
        <f t="shared" si="1"/>
        <v>0</v>
      </c>
    </row>
    <row r="11" spans="2:32" s="34" customFormat="1" ht="63" customHeight="1" x14ac:dyDescent="0.2">
      <c r="B11" s="45" t="s">
        <v>53</v>
      </c>
      <c r="C11" s="38">
        <f>C10*0.8</f>
        <v>0</v>
      </c>
      <c r="D11" s="38">
        <f>C11*D16</f>
        <v>0</v>
      </c>
      <c r="E11" s="38">
        <f>C11*E16</f>
        <v>0</v>
      </c>
      <c r="F11" s="38">
        <f>C11*F16</f>
        <v>0</v>
      </c>
      <c r="G11" s="38">
        <f>C11*G16</f>
        <v>0</v>
      </c>
      <c r="H11" s="38">
        <f>C11*H16</f>
        <v>0</v>
      </c>
      <c r="I11" s="38">
        <f>C11*I16</f>
        <v>0</v>
      </c>
      <c r="J11" s="38">
        <f>C11*J16</f>
        <v>0</v>
      </c>
      <c r="K11" s="38">
        <f>C11*K16</f>
        <v>0</v>
      </c>
      <c r="L11" s="38">
        <f>C11*L16</f>
        <v>0</v>
      </c>
      <c r="M11" s="38">
        <f>C11*M16</f>
        <v>0</v>
      </c>
      <c r="N11" s="38">
        <f>C11*N16</f>
        <v>0</v>
      </c>
      <c r="O11" s="38">
        <f>C11*O16</f>
        <v>0</v>
      </c>
      <c r="P11" s="38">
        <f>C11*P16</f>
        <v>0</v>
      </c>
      <c r="R11" s="45" t="s">
        <v>53</v>
      </c>
      <c r="S11" s="40">
        <f t="shared" si="1"/>
        <v>0</v>
      </c>
      <c r="T11" s="40">
        <f t="shared" si="1"/>
        <v>0</v>
      </c>
      <c r="U11" s="40">
        <f t="shared" si="1"/>
        <v>0</v>
      </c>
      <c r="V11" s="40">
        <f t="shared" si="1"/>
        <v>0</v>
      </c>
      <c r="W11" s="40">
        <f t="shared" si="1"/>
        <v>0</v>
      </c>
      <c r="X11" s="40">
        <f t="shared" si="1"/>
        <v>0</v>
      </c>
      <c r="Y11" s="40">
        <f t="shared" si="1"/>
        <v>0</v>
      </c>
      <c r="Z11" s="40">
        <f t="shared" si="1"/>
        <v>0</v>
      </c>
      <c r="AA11" s="40">
        <f t="shared" si="1"/>
        <v>0</v>
      </c>
      <c r="AB11" s="40">
        <f t="shared" si="1"/>
        <v>0</v>
      </c>
      <c r="AC11" s="40">
        <f t="shared" si="1"/>
        <v>0</v>
      </c>
      <c r="AD11" s="40">
        <f t="shared" si="1"/>
        <v>0</v>
      </c>
      <c r="AE11" s="40">
        <f t="shared" si="1"/>
        <v>0</v>
      </c>
      <c r="AF11" s="40">
        <f t="shared" si="1"/>
        <v>0</v>
      </c>
    </row>
    <row r="12" spans="2:32" s="34" customFormat="1" ht="37.5" customHeight="1" x14ac:dyDescent="0.2">
      <c r="B12" s="45" t="s">
        <v>54</v>
      </c>
      <c r="C12" s="40">
        <f>'Intro. Leer antes. 3RM'!O22*1.075</f>
        <v>0</v>
      </c>
      <c r="D12" s="40">
        <f>C12*D16</f>
        <v>0</v>
      </c>
      <c r="E12" s="40">
        <f>C12*E16</f>
        <v>0</v>
      </c>
      <c r="F12" s="40">
        <f>C12*F16</f>
        <v>0</v>
      </c>
      <c r="G12" s="40">
        <f>C12*G16</f>
        <v>0</v>
      </c>
      <c r="H12" s="40">
        <f>C12*H16</f>
        <v>0</v>
      </c>
      <c r="I12" s="40">
        <f>C12*I16</f>
        <v>0</v>
      </c>
      <c r="J12" s="40">
        <f>C12*J16</f>
        <v>0</v>
      </c>
      <c r="K12" s="40">
        <f>C12*K16</f>
        <v>0</v>
      </c>
      <c r="L12" s="40">
        <f>C12*L16</f>
        <v>0</v>
      </c>
      <c r="M12" s="40">
        <f>C12*M16</f>
        <v>0</v>
      </c>
      <c r="N12" s="40">
        <f>C12*N16</f>
        <v>0</v>
      </c>
      <c r="O12" s="40">
        <f>C12*O16</f>
        <v>0</v>
      </c>
      <c r="P12" s="40">
        <f>C12*P16</f>
        <v>0</v>
      </c>
      <c r="R12" s="45" t="s">
        <v>54</v>
      </c>
      <c r="S12" s="40">
        <f t="shared" si="1"/>
        <v>0</v>
      </c>
      <c r="T12" s="40">
        <f t="shared" si="1"/>
        <v>0</v>
      </c>
      <c r="U12" s="40">
        <f t="shared" si="1"/>
        <v>0</v>
      </c>
      <c r="V12" s="40">
        <f t="shared" si="1"/>
        <v>0</v>
      </c>
      <c r="W12" s="40">
        <f t="shared" si="1"/>
        <v>0</v>
      </c>
      <c r="X12" s="40">
        <f t="shared" si="1"/>
        <v>0</v>
      </c>
      <c r="Y12" s="40">
        <f t="shared" si="1"/>
        <v>0</v>
      </c>
      <c r="Z12" s="40">
        <f t="shared" si="1"/>
        <v>0</v>
      </c>
      <c r="AA12" s="40">
        <f t="shared" si="1"/>
        <v>0</v>
      </c>
      <c r="AB12" s="40">
        <f t="shared" si="1"/>
        <v>0</v>
      </c>
      <c r="AC12" s="40">
        <f t="shared" si="1"/>
        <v>0</v>
      </c>
      <c r="AD12" s="40">
        <f t="shared" si="1"/>
        <v>0</v>
      </c>
      <c r="AE12" s="40">
        <f t="shared" si="1"/>
        <v>0</v>
      </c>
      <c r="AF12" s="40">
        <f t="shared" si="1"/>
        <v>0</v>
      </c>
    </row>
    <row r="13" spans="2:32" s="34" customFormat="1" ht="29.25" customHeight="1" x14ac:dyDescent="0.2">
      <c r="B13" s="45" t="s">
        <v>55</v>
      </c>
      <c r="C13" s="40">
        <f>'Intro. Leer antes. 3RM'!O23*1.075</f>
        <v>0</v>
      </c>
      <c r="D13" s="40">
        <f>C13*D16</f>
        <v>0</v>
      </c>
      <c r="E13" s="40">
        <f>C13*E16</f>
        <v>0</v>
      </c>
      <c r="F13" s="40">
        <f>C13*F16</f>
        <v>0</v>
      </c>
      <c r="G13" s="40">
        <f>C13*G16</f>
        <v>0</v>
      </c>
      <c r="H13" s="40">
        <f>C13*H16</f>
        <v>0</v>
      </c>
      <c r="I13" s="40">
        <f>C13*I16</f>
        <v>0</v>
      </c>
      <c r="J13" s="40">
        <f>C13*J16</f>
        <v>0</v>
      </c>
      <c r="K13" s="40">
        <f>C13*K16</f>
        <v>0</v>
      </c>
      <c r="L13" s="40">
        <f>C13*L16</f>
        <v>0</v>
      </c>
      <c r="M13" s="40">
        <f>C13*M16</f>
        <v>0</v>
      </c>
      <c r="N13" s="40">
        <f>C13*N16</f>
        <v>0</v>
      </c>
      <c r="O13" s="40">
        <f>C13*O16</f>
        <v>0</v>
      </c>
      <c r="P13" s="40">
        <f>C13*P16</f>
        <v>0</v>
      </c>
      <c r="R13" s="45" t="s">
        <v>56</v>
      </c>
      <c r="S13" s="40">
        <f t="shared" ref="S13:AF13" si="2">C13*1.1</f>
        <v>0</v>
      </c>
      <c r="T13" s="40">
        <f t="shared" si="2"/>
        <v>0</v>
      </c>
      <c r="U13" s="40">
        <f t="shared" si="2"/>
        <v>0</v>
      </c>
      <c r="V13" s="40">
        <f t="shared" si="2"/>
        <v>0</v>
      </c>
      <c r="W13" s="40">
        <f t="shared" si="2"/>
        <v>0</v>
      </c>
      <c r="X13" s="40">
        <f t="shared" si="2"/>
        <v>0</v>
      </c>
      <c r="Y13" s="40">
        <f t="shared" si="2"/>
        <v>0</v>
      </c>
      <c r="Z13" s="40">
        <f t="shared" si="2"/>
        <v>0</v>
      </c>
      <c r="AA13" s="40">
        <f t="shared" si="2"/>
        <v>0</v>
      </c>
      <c r="AB13" s="40">
        <f t="shared" si="2"/>
        <v>0</v>
      </c>
      <c r="AC13" s="40">
        <f t="shared" si="2"/>
        <v>0</v>
      </c>
      <c r="AD13" s="40">
        <f t="shared" si="2"/>
        <v>0</v>
      </c>
      <c r="AE13" s="40">
        <f t="shared" si="2"/>
        <v>0</v>
      </c>
      <c r="AF13" s="40">
        <f t="shared" si="2"/>
        <v>0</v>
      </c>
    </row>
    <row r="14" spans="2:32" s="34" customFormat="1" ht="54" customHeight="1" x14ac:dyDescent="0.2">
      <c r="B14" s="45" t="s">
        <v>57</v>
      </c>
      <c r="C14" s="40">
        <f>C10*1.8</f>
        <v>0</v>
      </c>
      <c r="D14" s="40">
        <f>C14*D16</f>
        <v>0</v>
      </c>
      <c r="E14" s="40">
        <f>C14*E16</f>
        <v>0</v>
      </c>
      <c r="F14" s="40">
        <f>C14*F16</f>
        <v>0</v>
      </c>
      <c r="G14" s="40">
        <f>C14*G16</f>
        <v>0</v>
      </c>
      <c r="H14" s="40">
        <f>C14*H16</f>
        <v>0</v>
      </c>
      <c r="I14" s="40">
        <f>C14*I16</f>
        <v>0</v>
      </c>
      <c r="J14" s="40">
        <f>C14*J16</f>
        <v>0</v>
      </c>
      <c r="K14" s="40">
        <f>C14*K16</f>
        <v>0</v>
      </c>
      <c r="L14" s="40">
        <f>C14*L16</f>
        <v>0</v>
      </c>
      <c r="M14" s="40">
        <f>C14*M16</f>
        <v>0</v>
      </c>
      <c r="N14" s="40">
        <f>C14*N16</f>
        <v>0</v>
      </c>
      <c r="O14" s="40">
        <f>C14*O16</f>
        <v>0</v>
      </c>
      <c r="P14" s="40">
        <f>C14*P16</f>
        <v>0</v>
      </c>
      <c r="R14" s="45" t="s">
        <v>58</v>
      </c>
      <c r="S14" s="40">
        <f t="shared" ref="S14:AF14" si="3">1.1*C14</f>
        <v>0</v>
      </c>
      <c r="T14" s="40">
        <f t="shared" si="3"/>
        <v>0</v>
      </c>
      <c r="U14" s="40">
        <f t="shared" si="3"/>
        <v>0</v>
      </c>
      <c r="V14" s="40">
        <f t="shared" si="3"/>
        <v>0</v>
      </c>
      <c r="W14" s="40">
        <f t="shared" si="3"/>
        <v>0</v>
      </c>
      <c r="X14" s="40">
        <f t="shared" si="3"/>
        <v>0</v>
      </c>
      <c r="Y14" s="40">
        <f t="shared" si="3"/>
        <v>0</v>
      </c>
      <c r="Z14" s="40">
        <f t="shared" si="3"/>
        <v>0</v>
      </c>
      <c r="AA14" s="40">
        <f t="shared" si="3"/>
        <v>0</v>
      </c>
      <c r="AB14" s="40">
        <f t="shared" si="3"/>
        <v>0</v>
      </c>
      <c r="AC14" s="40">
        <f t="shared" si="3"/>
        <v>0</v>
      </c>
      <c r="AD14" s="40">
        <f t="shared" si="3"/>
        <v>0</v>
      </c>
      <c r="AE14" s="40">
        <f t="shared" si="3"/>
        <v>0</v>
      </c>
      <c r="AF14" s="40">
        <f t="shared" si="3"/>
        <v>0</v>
      </c>
    </row>
    <row r="16" spans="2:32" s="46" customFormat="1" ht="16.5" hidden="1" customHeight="1" x14ac:dyDescent="0.25">
      <c r="D16" s="47">
        <v>0.97</v>
      </c>
      <c r="E16" s="47">
        <v>0.94</v>
      </c>
      <c r="F16" s="47">
        <v>0.9</v>
      </c>
      <c r="G16" s="48">
        <v>0.87</v>
      </c>
      <c r="H16" s="47">
        <v>0.85</v>
      </c>
      <c r="I16" s="47">
        <v>0.83</v>
      </c>
      <c r="J16" s="47">
        <v>0.8</v>
      </c>
      <c r="K16" s="47">
        <v>0.77</v>
      </c>
      <c r="L16" s="47">
        <v>0.75</v>
      </c>
      <c r="M16" s="47">
        <v>0.72</v>
      </c>
      <c r="N16" s="47">
        <v>0.7</v>
      </c>
      <c r="O16" s="47">
        <v>0.67</v>
      </c>
      <c r="P16" s="47">
        <v>0.63</v>
      </c>
    </row>
    <row r="17" spans="2:30" s="46" customFormat="1" ht="16.5" customHeight="1" x14ac:dyDescent="0.25">
      <c r="G17" s="49"/>
    </row>
    <row r="18" spans="2:30" s="50" customFormat="1" ht="16.5" customHeight="1" x14ac:dyDescent="0.2">
      <c r="B18" s="86" t="s">
        <v>29</v>
      </c>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row>
    <row r="19" spans="2:30" s="34" customFormat="1" ht="18" customHeight="1" x14ac:dyDescent="0.2">
      <c r="B19" s="82" t="s">
        <v>31</v>
      </c>
      <c r="C19" s="84" t="s">
        <v>32</v>
      </c>
      <c r="D19" s="85"/>
      <c r="E19" s="84" t="s">
        <v>33</v>
      </c>
      <c r="F19" s="85"/>
      <c r="G19" s="84" t="s">
        <v>34</v>
      </c>
      <c r="H19" s="85"/>
      <c r="I19" s="84" t="s">
        <v>35</v>
      </c>
      <c r="J19" s="85"/>
      <c r="K19" s="84" t="s">
        <v>36</v>
      </c>
      <c r="L19" s="85"/>
      <c r="M19" s="84" t="s">
        <v>37</v>
      </c>
      <c r="N19" s="85"/>
      <c r="O19" s="84" t="s">
        <v>38</v>
      </c>
      <c r="P19" s="85"/>
      <c r="Q19" s="84" t="s">
        <v>39</v>
      </c>
      <c r="R19" s="85"/>
      <c r="S19" s="84" t="s">
        <v>40</v>
      </c>
      <c r="T19" s="85"/>
      <c r="U19" s="84" t="s">
        <v>41</v>
      </c>
      <c r="V19" s="85"/>
      <c r="W19" s="84" t="s">
        <v>42</v>
      </c>
      <c r="X19" s="85"/>
      <c r="Y19" s="84" t="s">
        <v>43</v>
      </c>
      <c r="Z19" s="85"/>
      <c r="AA19" s="84" t="s">
        <v>44</v>
      </c>
      <c r="AB19" s="85"/>
      <c r="AC19" s="84" t="s">
        <v>45</v>
      </c>
      <c r="AD19" s="85"/>
    </row>
    <row r="20" spans="2:30" s="34" customFormat="1" ht="18" customHeight="1" x14ac:dyDescent="0.2">
      <c r="B20" s="83"/>
      <c r="C20" s="35" t="s">
        <v>59</v>
      </c>
      <c r="D20" s="35" t="s">
        <v>60</v>
      </c>
      <c r="E20" s="35" t="s">
        <v>59</v>
      </c>
      <c r="F20" s="35" t="s">
        <v>60</v>
      </c>
      <c r="G20" s="35" t="s">
        <v>59</v>
      </c>
      <c r="H20" s="35" t="s">
        <v>60</v>
      </c>
      <c r="I20" s="35" t="s">
        <v>59</v>
      </c>
      <c r="J20" s="35" t="s">
        <v>60</v>
      </c>
      <c r="K20" s="35" t="s">
        <v>59</v>
      </c>
      <c r="L20" s="35" t="s">
        <v>60</v>
      </c>
      <c r="M20" s="35" t="s">
        <v>59</v>
      </c>
      <c r="N20" s="35" t="s">
        <v>60</v>
      </c>
      <c r="O20" s="35" t="s">
        <v>59</v>
      </c>
      <c r="P20" s="35" t="s">
        <v>60</v>
      </c>
      <c r="Q20" s="35" t="s">
        <v>59</v>
      </c>
      <c r="R20" s="35" t="s">
        <v>60</v>
      </c>
      <c r="S20" s="35" t="s">
        <v>59</v>
      </c>
      <c r="T20" s="35" t="s">
        <v>60</v>
      </c>
      <c r="U20" s="35" t="s">
        <v>59</v>
      </c>
      <c r="V20" s="35" t="s">
        <v>60</v>
      </c>
      <c r="W20" s="35" t="s">
        <v>59</v>
      </c>
      <c r="X20" s="35" t="s">
        <v>60</v>
      </c>
      <c r="Y20" s="35" t="s">
        <v>59</v>
      </c>
      <c r="Z20" s="35" t="s">
        <v>60</v>
      </c>
      <c r="AA20" s="35" t="s">
        <v>59</v>
      </c>
      <c r="AB20" s="35" t="s">
        <v>60</v>
      </c>
      <c r="AC20" s="35" t="s">
        <v>59</v>
      </c>
      <c r="AD20" s="35" t="s">
        <v>60</v>
      </c>
    </row>
    <row r="21" spans="2:30" s="34" customFormat="1" ht="18" customHeight="1" x14ac:dyDescent="0.2">
      <c r="B21" s="78" t="s">
        <v>46</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2:30" s="34" customFormat="1" ht="58.5" customHeight="1" x14ac:dyDescent="0.2">
      <c r="B22" s="36" t="s">
        <v>47</v>
      </c>
      <c r="C22" s="38">
        <f>1.03*C6</f>
        <v>0</v>
      </c>
      <c r="D22" s="38">
        <f>0.97*C6</f>
        <v>0</v>
      </c>
      <c r="E22" s="38">
        <f>1.05*D6</f>
        <v>0</v>
      </c>
      <c r="F22" s="38">
        <f>0.95*D6</f>
        <v>0</v>
      </c>
      <c r="G22" s="38">
        <f>1.06*E6</f>
        <v>0</v>
      </c>
      <c r="H22" s="38">
        <f>0.94*E6</f>
        <v>0</v>
      </c>
      <c r="I22" s="38">
        <f>1.08*F6</f>
        <v>0</v>
      </c>
      <c r="J22" s="38">
        <f>0.92*F6</f>
        <v>0</v>
      </c>
      <c r="K22" s="38">
        <f>1.08*G6</f>
        <v>0</v>
      </c>
      <c r="L22" s="38">
        <f>0.92*G6</f>
        <v>0</v>
      </c>
      <c r="M22" s="38">
        <f>1.08*H6</f>
        <v>0</v>
      </c>
      <c r="N22" s="38">
        <f>0.92*H6</f>
        <v>0</v>
      </c>
      <c r="O22" s="38">
        <f>1.1*I6</f>
        <v>0</v>
      </c>
      <c r="P22" s="38">
        <f>0.9*I6</f>
        <v>0</v>
      </c>
      <c r="Q22" s="51">
        <f>1.1*J6</f>
        <v>0</v>
      </c>
      <c r="R22" s="51">
        <f>0.9*J6</f>
        <v>0</v>
      </c>
      <c r="S22" s="51">
        <f>1.1*K6</f>
        <v>0</v>
      </c>
      <c r="T22" s="51">
        <f>0.9*K6</f>
        <v>0</v>
      </c>
      <c r="U22" s="51">
        <f>1.1*L6</f>
        <v>0</v>
      </c>
      <c r="V22" s="51">
        <f>0.9*L6</f>
        <v>0</v>
      </c>
      <c r="W22" s="51">
        <f>1.12*M6</f>
        <v>0</v>
      </c>
      <c r="X22" s="51">
        <f>0.88*M6</f>
        <v>0</v>
      </c>
      <c r="Y22" s="51">
        <f>1.12*N6</f>
        <v>0</v>
      </c>
      <c r="Z22" s="51">
        <f>0.88*N6</f>
        <v>0</v>
      </c>
      <c r="AA22" s="51">
        <f>1.12*O6</f>
        <v>0</v>
      </c>
      <c r="AB22" s="51">
        <f>0.88*N6</f>
        <v>0</v>
      </c>
      <c r="AC22" s="51">
        <f>1.12*P6</f>
        <v>0</v>
      </c>
      <c r="AD22" s="51">
        <f>0.88*P6</f>
        <v>0</v>
      </c>
    </row>
    <row r="23" spans="2:30" s="34" customFormat="1" ht="43.5" customHeight="1" x14ac:dyDescent="0.2">
      <c r="B23" s="39" t="s">
        <v>48</v>
      </c>
      <c r="C23" s="40">
        <f>1.03*C7</f>
        <v>0</v>
      </c>
      <c r="D23" s="40">
        <f>0.97*C7</f>
        <v>0</v>
      </c>
      <c r="E23" s="40">
        <f>1.05*D7</f>
        <v>0</v>
      </c>
      <c r="F23" s="40">
        <f>0.95*D7</f>
        <v>0</v>
      </c>
      <c r="G23" s="40">
        <f>1.06*E7</f>
        <v>0</v>
      </c>
      <c r="H23" s="40">
        <f>0.94*E7</f>
        <v>0</v>
      </c>
      <c r="I23" s="40">
        <f>1.08*F7</f>
        <v>0</v>
      </c>
      <c r="J23" s="40">
        <f>0.92*F7</f>
        <v>0</v>
      </c>
      <c r="K23" s="40">
        <f>1.08*G7</f>
        <v>0</v>
      </c>
      <c r="L23" s="40">
        <f>0.92*G7</f>
        <v>0</v>
      </c>
      <c r="M23" s="40">
        <f>1.08*H7</f>
        <v>0</v>
      </c>
      <c r="N23" s="40">
        <f>0.92*H7</f>
        <v>0</v>
      </c>
      <c r="O23" s="40">
        <f>1.1*I7</f>
        <v>0</v>
      </c>
      <c r="P23" s="40">
        <f>0.9*I7</f>
        <v>0</v>
      </c>
      <c r="Q23" s="52">
        <f>1.1*J7</f>
        <v>0</v>
      </c>
      <c r="R23" s="52">
        <f>0.9*J7</f>
        <v>0</v>
      </c>
      <c r="S23" s="52">
        <f>1.1*K7</f>
        <v>0</v>
      </c>
      <c r="T23" s="52">
        <f>0.9*K7</f>
        <v>0</v>
      </c>
      <c r="U23" s="52">
        <f>1.1*L7</f>
        <v>0</v>
      </c>
      <c r="V23" s="52">
        <f>0.9*L7</f>
        <v>0</v>
      </c>
      <c r="W23" s="52">
        <f>1.12*M7</f>
        <v>0</v>
      </c>
      <c r="X23" s="52">
        <f>0.88*M7</f>
        <v>0</v>
      </c>
      <c r="Y23" s="52">
        <f>1.12*N7</f>
        <v>0</v>
      </c>
      <c r="Z23" s="52">
        <f>0.88*N7</f>
        <v>0</v>
      </c>
      <c r="AA23" s="52">
        <f>1.12*O7</f>
        <v>0</v>
      </c>
      <c r="AB23" s="52">
        <f>0.88*N7</f>
        <v>0</v>
      </c>
      <c r="AC23" s="52">
        <f>1.12*P7</f>
        <v>0</v>
      </c>
      <c r="AD23" s="52">
        <f>0.88*P7</f>
        <v>0</v>
      </c>
    </row>
    <row r="24" spans="2:30" s="34" customFormat="1" ht="43.5" customHeight="1" x14ac:dyDescent="0.2">
      <c r="B24" s="41" t="s">
        <v>49</v>
      </c>
      <c r="C24" s="42">
        <f>1.03*C8</f>
        <v>0</v>
      </c>
      <c r="D24" s="42">
        <f>0.97*C8</f>
        <v>0</v>
      </c>
      <c r="E24" s="42">
        <f>1.05*D8</f>
        <v>0</v>
      </c>
      <c r="F24" s="42">
        <f>0.95*D8</f>
        <v>0</v>
      </c>
      <c r="G24" s="42">
        <f>1.06*E8</f>
        <v>0</v>
      </c>
      <c r="H24" s="42">
        <f>0.94*E8</f>
        <v>0</v>
      </c>
      <c r="I24" s="42">
        <f>1.08*F8</f>
        <v>0</v>
      </c>
      <c r="J24" s="42">
        <f>0.92*F8</f>
        <v>0</v>
      </c>
      <c r="K24" s="42">
        <f>1.08*G8</f>
        <v>0</v>
      </c>
      <c r="L24" s="42">
        <f>0.92*G8</f>
        <v>0</v>
      </c>
      <c r="M24" s="42">
        <f>1.08*H8</f>
        <v>0</v>
      </c>
      <c r="N24" s="42">
        <f>0.92*H8</f>
        <v>0</v>
      </c>
      <c r="O24" s="42">
        <f>1.1*I8</f>
        <v>0</v>
      </c>
      <c r="P24" s="42">
        <f>0.9*I8</f>
        <v>0</v>
      </c>
      <c r="Q24" s="53">
        <f>1.1*J8</f>
        <v>0</v>
      </c>
      <c r="R24" s="53">
        <f>0.9*J8</f>
        <v>0</v>
      </c>
      <c r="S24" s="53">
        <f>1.1*K8</f>
        <v>0</v>
      </c>
      <c r="T24" s="53">
        <f>0.9*K8</f>
        <v>0</v>
      </c>
      <c r="U24" s="53">
        <f>1.1*L8</f>
        <v>0</v>
      </c>
      <c r="V24" s="53">
        <f>0.9*L8</f>
        <v>0</v>
      </c>
      <c r="W24" s="53">
        <f>1.12*M8</f>
        <v>0</v>
      </c>
      <c r="X24" s="53">
        <f>0.88*M8</f>
        <v>0</v>
      </c>
      <c r="Y24" s="53">
        <f>1.12*N8</f>
        <v>0</v>
      </c>
      <c r="Z24" s="53">
        <f>0.88*N8</f>
        <v>0</v>
      </c>
      <c r="AA24" s="53">
        <f>1.12*O8</f>
        <v>0</v>
      </c>
      <c r="AB24" s="53">
        <f>0.88*N8</f>
        <v>0</v>
      </c>
      <c r="AC24" s="53">
        <f>1.12*P8</f>
        <v>0</v>
      </c>
      <c r="AD24" s="53">
        <f>0.88*P8</f>
        <v>0</v>
      </c>
    </row>
    <row r="25" spans="2:30" s="34" customFormat="1" ht="18" customHeight="1" x14ac:dyDescent="0.2">
      <c r="B25" s="78" t="s">
        <v>50</v>
      </c>
      <c r="C25" s="80"/>
      <c r="D25" s="80"/>
      <c r="E25" s="80"/>
      <c r="F25" s="80"/>
      <c r="G25" s="80"/>
      <c r="H25" s="80"/>
      <c r="I25" s="80"/>
      <c r="J25" s="80"/>
      <c r="K25" s="80"/>
      <c r="L25" s="80"/>
      <c r="M25" s="80"/>
      <c r="N25" s="80"/>
      <c r="O25" s="80"/>
      <c r="P25" s="80"/>
      <c r="Q25" s="79"/>
      <c r="R25" s="79"/>
      <c r="S25" s="79"/>
      <c r="T25" s="79"/>
      <c r="U25" s="79"/>
      <c r="V25" s="79"/>
      <c r="W25" s="79"/>
      <c r="X25" s="79"/>
      <c r="Y25" s="79"/>
      <c r="Z25" s="79"/>
      <c r="AA25" s="79"/>
      <c r="AB25" s="79"/>
      <c r="AC25" s="79"/>
      <c r="AD25" s="88"/>
    </row>
    <row r="26" spans="2:30" s="34" customFormat="1" ht="30" customHeight="1" x14ac:dyDescent="0.2">
      <c r="B26" s="43" t="s">
        <v>51</v>
      </c>
      <c r="C26" s="38">
        <f>1.03*C10</f>
        <v>0</v>
      </c>
      <c r="D26" s="38">
        <f>0.97*C10</f>
        <v>0</v>
      </c>
      <c r="E26" s="38">
        <f>1.05*D10</f>
        <v>0</v>
      </c>
      <c r="F26" s="38">
        <f>0.95*D10</f>
        <v>0</v>
      </c>
      <c r="G26" s="38">
        <f>1.06*E10</f>
        <v>0</v>
      </c>
      <c r="H26" s="38">
        <f>0.94*E10</f>
        <v>0</v>
      </c>
      <c r="I26" s="38">
        <f>1.08*F10</f>
        <v>0</v>
      </c>
      <c r="J26" s="38">
        <f>0.92*F10</f>
        <v>0</v>
      </c>
      <c r="K26" s="38">
        <f>1.08*G10</f>
        <v>0</v>
      </c>
      <c r="L26" s="38">
        <f>0.92*G10</f>
        <v>0</v>
      </c>
      <c r="M26" s="38">
        <f>1.08*H10</f>
        <v>0</v>
      </c>
      <c r="N26" s="38">
        <f>0.92*H10</f>
        <v>0</v>
      </c>
      <c r="O26" s="38">
        <f>1.1*I10</f>
        <v>0</v>
      </c>
      <c r="P26" s="38">
        <f>0.9*I10</f>
        <v>0</v>
      </c>
      <c r="Q26" s="52">
        <f>1.1*J10</f>
        <v>0</v>
      </c>
      <c r="R26" s="52">
        <f>0.9*J10</f>
        <v>0</v>
      </c>
      <c r="S26" s="52">
        <f>1.1*K10</f>
        <v>0</v>
      </c>
      <c r="T26" s="52">
        <f>0.9*K10</f>
        <v>0</v>
      </c>
      <c r="U26" s="52">
        <f>1.1*L10</f>
        <v>0</v>
      </c>
      <c r="V26" s="52">
        <f>0.9*L10</f>
        <v>0</v>
      </c>
      <c r="W26" s="52">
        <f>1.12*M10</f>
        <v>0</v>
      </c>
      <c r="X26" s="52">
        <f>0.88*M10</f>
        <v>0</v>
      </c>
      <c r="Y26" s="52">
        <f>1.12*N10</f>
        <v>0</v>
      </c>
      <c r="Z26" s="52">
        <f>0.88*N10</f>
        <v>0</v>
      </c>
      <c r="AA26" s="52">
        <f>1.12*O10</f>
        <v>0</v>
      </c>
      <c r="AB26" s="52">
        <f>0.88*N10</f>
        <v>0</v>
      </c>
      <c r="AC26" s="52">
        <f>1.12*P10</f>
        <v>0</v>
      </c>
      <c r="AD26" s="52">
        <f>0.88*P10</f>
        <v>0</v>
      </c>
    </row>
    <row r="27" spans="2:30" s="34" customFormat="1" ht="29.25" customHeight="1" x14ac:dyDescent="0.2">
      <c r="B27" s="45" t="s">
        <v>61</v>
      </c>
      <c r="C27" s="40">
        <f>1.03*C11</f>
        <v>0</v>
      </c>
      <c r="D27" s="40">
        <f>0.97*C11</f>
        <v>0</v>
      </c>
      <c r="E27" s="40">
        <f>1.05*D11</f>
        <v>0</v>
      </c>
      <c r="F27" s="40">
        <f>0.95*D11</f>
        <v>0</v>
      </c>
      <c r="G27" s="40">
        <f>1.06*E11</f>
        <v>0</v>
      </c>
      <c r="H27" s="40">
        <f>0.94*E11</f>
        <v>0</v>
      </c>
      <c r="I27" s="40">
        <f>1.08*F11</f>
        <v>0</v>
      </c>
      <c r="J27" s="40">
        <f>0.92*F11</f>
        <v>0</v>
      </c>
      <c r="K27" s="40">
        <f>1.08*G11</f>
        <v>0</v>
      </c>
      <c r="L27" s="40">
        <f>0.92*G11</f>
        <v>0</v>
      </c>
      <c r="M27" s="40">
        <f>1.08*H11</f>
        <v>0</v>
      </c>
      <c r="N27" s="40">
        <f>0.92*H11</f>
        <v>0</v>
      </c>
      <c r="O27" s="40">
        <f>1.1*I11</f>
        <v>0</v>
      </c>
      <c r="P27" s="40">
        <f>0.9*I11</f>
        <v>0</v>
      </c>
      <c r="Q27" s="52">
        <f>1.1*J11</f>
        <v>0</v>
      </c>
      <c r="R27" s="52">
        <f>0.9*J11</f>
        <v>0</v>
      </c>
      <c r="S27" s="52">
        <f>1.1*K11</f>
        <v>0</v>
      </c>
      <c r="T27" s="52">
        <f>0.9*K11</f>
        <v>0</v>
      </c>
      <c r="U27" s="52">
        <f>1.1*L11</f>
        <v>0</v>
      </c>
      <c r="V27" s="52">
        <f>0.9*L11</f>
        <v>0</v>
      </c>
      <c r="W27" s="52">
        <f>1.12*M11</f>
        <v>0</v>
      </c>
      <c r="X27" s="52">
        <f>0.88*M11</f>
        <v>0</v>
      </c>
      <c r="Y27" s="52">
        <f>1.12*N11</f>
        <v>0</v>
      </c>
      <c r="Z27" s="52">
        <f>0.88*N11</f>
        <v>0</v>
      </c>
      <c r="AA27" s="52">
        <f>1.12*O11</f>
        <v>0</v>
      </c>
      <c r="AB27" s="52">
        <f>0.88*N11</f>
        <v>0</v>
      </c>
      <c r="AC27" s="52">
        <f>1.12*P11</f>
        <v>0</v>
      </c>
      <c r="AD27" s="52">
        <f>0.88*P11</f>
        <v>0</v>
      </c>
    </row>
    <row r="28" spans="2:30" s="34" customFormat="1" ht="29.25" customHeight="1" x14ac:dyDescent="0.2">
      <c r="B28" s="45" t="s">
        <v>54</v>
      </c>
      <c r="C28" s="40">
        <f>1.03*C12</f>
        <v>0</v>
      </c>
      <c r="D28" s="40">
        <f>0.97*C12</f>
        <v>0</v>
      </c>
      <c r="E28" s="40">
        <f>1.05*D12</f>
        <v>0</v>
      </c>
      <c r="F28" s="40">
        <f>0.95*D12</f>
        <v>0</v>
      </c>
      <c r="G28" s="40">
        <f>1.06*E12</f>
        <v>0</v>
      </c>
      <c r="H28" s="40">
        <f>0.94*E12</f>
        <v>0</v>
      </c>
      <c r="I28" s="40">
        <f>1.08*F12</f>
        <v>0</v>
      </c>
      <c r="J28" s="40">
        <f>0.92*F12</f>
        <v>0</v>
      </c>
      <c r="K28" s="40">
        <f>1.08*G12</f>
        <v>0</v>
      </c>
      <c r="L28" s="40">
        <f>0.92*G12</f>
        <v>0</v>
      </c>
      <c r="M28" s="40">
        <f>1.08*H12</f>
        <v>0</v>
      </c>
      <c r="N28" s="40">
        <f>0.92*H12</f>
        <v>0</v>
      </c>
      <c r="O28" s="40">
        <f>1.1*I12</f>
        <v>0</v>
      </c>
      <c r="P28" s="40">
        <f>0.9*I12</f>
        <v>0</v>
      </c>
      <c r="Q28" s="52">
        <f>1.1*J12</f>
        <v>0</v>
      </c>
      <c r="R28" s="52">
        <f>0.9*J12</f>
        <v>0</v>
      </c>
      <c r="S28" s="52">
        <f>1.1*K12</f>
        <v>0</v>
      </c>
      <c r="T28" s="52">
        <f>0.9*K12</f>
        <v>0</v>
      </c>
      <c r="U28" s="52">
        <f>1.1*L12</f>
        <v>0</v>
      </c>
      <c r="V28" s="52">
        <f>0.9*L12</f>
        <v>0</v>
      </c>
      <c r="W28" s="52">
        <f>1.12*M12</f>
        <v>0</v>
      </c>
      <c r="X28" s="52">
        <f>0.88*M12</f>
        <v>0</v>
      </c>
      <c r="Y28" s="52">
        <f>1.12*N12</f>
        <v>0</v>
      </c>
      <c r="Z28" s="52">
        <f>0.88*N12</f>
        <v>0</v>
      </c>
      <c r="AA28" s="52">
        <f>1.12*O12</f>
        <v>0</v>
      </c>
      <c r="AB28" s="52">
        <f>0.88*N12</f>
        <v>0</v>
      </c>
      <c r="AC28" s="52">
        <f>1.12*P12</f>
        <v>0</v>
      </c>
      <c r="AD28" s="52">
        <f>0.88*P12</f>
        <v>0</v>
      </c>
    </row>
    <row r="29" spans="2:30" s="34" customFormat="1" ht="29.25" customHeight="1" x14ac:dyDescent="0.2">
      <c r="B29" s="45" t="s">
        <v>55</v>
      </c>
      <c r="C29" s="40">
        <f>1.03*C13</f>
        <v>0</v>
      </c>
      <c r="D29" s="40">
        <f>0.97*C13</f>
        <v>0</v>
      </c>
      <c r="E29" s="40">
        <f>1.05*D13</f>
        <v>0</v>
      </c>
      <c r="F29" s="40">
        <f>0.95*D13</f>
        <v>0</v>
      </c>
      <c r="G29" s="40">
        <f>1.06*E13</f>
        <v>0</v>
      </c>
      <c r="H29" s="40">
        <f>0.94*E13</f>
        <v>0</v>
      </c>
      <c r="I29" s="40">
        <f>1.08*F13</f>
        <v>0</v>
      </c>
      <c r="J29" s="40">
        <f>0.92*F13</f>
        <v>0</v>
      </c>
      <c r="K29" s="40">
        <f>1.08*G13</f>
        <v>0</v>
      </c>
      <c r="L29" s="40">
        <f>0.92*G13</f>
        <v>0</v>
      </c>
      <c r="M29" s="40">
        <f>1.08*H13</f>
        <v>0</v>
      </c>
      <c r="N29" s="40">
        <f>0.92*H13</f>
        <v>0</v>
      </c>
      <c r="O29" s="40">
        <f>1.1*I13</f>
        <v>0</v>
      </c>
      <c r="P29" s="40">
        <f>0.9*I13</f>
        <v>0</v>
      </c>
      <c r="Q29" s="52">
        <f>1.1*J13</f>
        <v>0</v>
      </c>
      <c r="R29" s="52">
        <f>0.9*J13</f>
        <v>0</v>
      </c>
      <c r="S29" s="52">
        <f>1.1*K13</f>
        <v>0</v>
      </c>
      <c r="T29" s="52">
        <f>0.9*K13</f>
        <v>0</v>
      </c>
      <c r="U29" s="52">
        <f>1.1*L13</f>
        <v>0</v>
      </c>
      <c r="V29" s="52">
        <f>0.9*L13</f>
        <v>0</v>
      </c>
      <c r="W29" s="52">
        <f>1.12*M13</f>
        <v>0</v>
      </c>
      <c r="X29" s="52">
        <f>0.88*M13</f>
        <v>0</v>
      </c>
      <c r="Y29" s="52">
        <f>1.12*N13</f>
        <v>0</v>
      </c>
      <c r="Z29" s="52">
        <f>0.88*N13</f>
        <v>0</v>
      </c>
      <c r="AA29" s="52">
        <f>1.12*O13</f>
        <v>0</v>
      </c>
      <c r="AB29" s="52">
        <f>0.88*N13</f>
        <v>0</v>
      </c>
      <c r="AC29" s="52">
        <f>1.12*P13</f>
        <v>0</v>
      </c>
      <c r="AD29" s="52">
        <f>0.88*P13</f>
        <v>0</v>
      </c>
    </row>
    <row r="30" spans="2:30" s="34" customFormat="1" ht="43.5" customHeight="1" x14ac:dyDescent="0.2">
      <c r="B30" s="45" t="s">
        <v>57</v>
      </c>
      <c r="C30" s="40">
        <f>1.03*C14</f>
        <v>0</v>
      </c>
      <c r="D30" s="40">
        <f>0.97*C14</f>
        <v>0</v>
      </c>
      <c r="E30" s="40">
        <f>1.05*D14</f>
        <v>0</v>
      </c>
      <c r="F30" s="40">
        <f>0.95*D14</f>
        <v>0</v>
      </c>
      <c r="G30" s="40">
        <f>1.06*E14</f>
        <v>0</v>
      </c>
      <c r="H30" s="40">
        <f>0.94*E14</f>
        <v>0</v>
      </c>
      <c r="I30" s="40">
        <f>1.08*F14</f>
        <v>0</v>
      </c>
      <c r="J30" s="40">
        <f>0.92*F14</f>
        <v>0</v>
      </c>
      <c r="K30" s="40">
        <f>1.08*G14</f>
        <v>0</v>
      </c>
      <c r="L30" s="40">
        <f>0.92*G14</f>
        <v>0</v>
      </c>
      <c r="M30" s="40">
        <f>1.08*H14</f>
        <v>0</v>
      </c>
      <c r="N30" s="40">
        <f>0.92*H14</f>
        <v>0</v>
      </c>
      <c r="O30" s="40">
        <f>1.1*I14</f>
        <v>0</v>
      </c>
      <c r="P30" s="40">
        <f>0.9*I14</f>
        <v>0</v>
      </c>
      <c r="Q30" s="52">
        <f>1.1*J14</f>
        <v>0</v>
      </c>
      <c r="R30" s="52">
        <f>0.9*J14</f>
        <v>0</v>
      </c>
      <c r="S30" s="52">
        <f>1.1*K14</f>
        <v>0</v>
      </c>
      <c r="T30" s="52">
        <f>0.9*K14</f>
        <v>0</v>
      </c>
      <c r="U30" s="52">
        <f>1.1*L14</f>
        <v>0</v>
      </c>
      <c r="V30" s="52">
        <f>0.9*L14</f>
        <v>0</v>
      </c>
      <c r="W30" s="52">
        <f>1.12*M14</f>
        <v>0</v>
      </c>
      <c r="X30" s="52">
        <f>0.88*M14</f>
        <v>0</v>
      </c>
      <c r="Y30" s="52">
        <f>1.12*N14</f>
        <v>0</v>
      </c>
      <c r="Z30" s="52">
        <f>0.88*N14</f>
        <v>0</v>
      </c>
      <c r="AA30" s="52">
        <f>1.12*O14</f>
        <v>0</v>
      </c>
      <c r="AB30" s="52">
        <f>0.88*N14</f>
        <v>0</v>
      </c>
      <c r="AC30" s="52">
        <f>1.12*P14</f>
        <v>0</v>
      </c>
      <c r="AD30" s="52">
        <f>0.88*P14</f>
        <v>0</v>
      </c>
    </row>
    <row r="31" spans="2:30" s="54" customFormat="1" ht="16.5" customHeight="1" x14ac:dyDescent="0.25">
      <c r="G31" s="55"/>
    </row>
    <row r="32" spans="2:30" s="46" customFormat="1" ht="16.5" customHeight="1" x14ac:dyDescent="0.25">
      <c r="G32" s="49"/>
    </row>
    <row r="33" spans="2:30" s="50" customFormat="1" ht="17.25" customHeight="1" x14ac:dyDescent="0.2">
      <c r="B33" s="92" t="s">
        <v>30</v>
      </c>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row>
    <row r="34" spans="2:30" s="34" customFormat="1" ht="18" customHeight="1" x14ac:dyDescent="0.2">
      <c r="B34" s="82" t="s">
        <v>31</v>
      </c>
      <c r="C34" s="84" t="s">
        <v>32</v>
      </c>
      <c r="D34" s="85"/>
      <c r="E34" s="84" t="s">
        <v>33</v>
      </c>
      <c r="F34" s="85"/>
      <c r="G34" s="84" t="s">
        <v>34</v>
      </c>
      <c r="H34" s="85"/>
      <c r="I34" s="84" t="s">
        <v>35</v>
      </c>
      <c r="J34" s="85"/>
      <c r="K34" s="84" t="s">
        <v>36</v>
      </c>
      <c r="L34" s="85"/>
      <c r="M34" s="84" t="s">
        <v>37</v>
      </c>
      <c r="N34" s="85"/>
      <c r="O34" s="84" t="s">
        <v>38</v>
      </c>
      <c r="P34" s="85"/>
      <c r="Q34" s="84" t="s">
        <v>39</v>
      </c>
      <c r="R34" s="85"/>
      <c r="S34" s="84" t="s">
        <v>40</v>
      </c>
      <c r="T34" s="85"/>
      <c r="U34" s="84" t="s">
        <v>41</v>
      </c>
      <c r="V34" s="85"/>
      <c r="W34" s="84" t="s">
        <v>42</v>
      </c>
      <c r="X34" s="85"/>
      <c r="Y34" s="84" t="s">
        <v>43</v>
      </c>
      <c r="Z34" s="85"/>
      <c r="AA34" s="84" t="s">
        <v>44</v>
      </c>
      <c r="AB34" s="85"/>
      <c r="AC34" s="84" t="s">
        <v>45</v>
      </c>
      <c r="AD34" s="85"/>
    </row>
    <row r="35" spans="2:30" s="34" customFormat="1" ht="18" customHeight="1" x14ac:dyDescent="0.2">
      <c r="B35" s="83"/>
      <c r="C35" s="35" t="s">
        <v>59</v>
      </c>
      <c r="D35" s="35" t="s">
        <v>60</v>
      </c>
      <c r="E35" s="35" t="s">
        <v>59</v>
      </c>
      <c r="F35" s="35" t="s">
        <v>60</v>
      </c>
      <c r="G35" s="35" t="s">
        <v>59</v>
      </c>
      <c r="H35" s="35" t="s">
        <v>60</v>
      </c>
      <c r="I35" s="35" t="s">
        <v>59</v>
      </c>
      <c r="J35" s="35" t="s">
        <v>60</v>
      </c>
      <c r="K35" s="35" t="s">
        <v>59</v>
      </c>
      <c r="L35" s="35" t="s">
        <v>60</v>
      </c>
      <c r="M35" s="35" t="s">
        <v>59</v>
      </c>
      <c r="N35" s="35" t="s">
        <v>60</v>
      </c>
      <c r="O35" s="35" t="s">
        <v>59</v>
      </c>
      <c r="P35" s="35" t="s">
        <v>60</v>
      </c>
      <c r="Q35" s="35" t="s">
        <v>59</v>
      </c>
      <c r="R35" s="35" t="s">
        <v>60</v>
      </c>
      <c r="S35" s="35" t="s">
        <v>59</v>
      </c>
      <c r="T35" s="35" t="s">
        <v>60</v>
      </c>
      <c r="U35" s="35" t="s">
        <v>59</v>
      </c>
      <c r="V35" s="35" t="s">
        <v>60</v>
      </c>
      <c r="W35" s="35" t="s">
        <v>59</v>
      </c>
      <c r="X35" s="35" t="s">
        <v>60</v>
      </c>
      <c r="Y35" s="35" t="s">
        <v>59</v>
      </c>
      <c r="Z35" s="35" t="s">
        <v>60</v>
      </c>
      <c r="AA35" s="35" t="s">
        <v>59</v>
      </c>
      <c r="AB35" s="35" t="s">
        <v>60</v>
      </c>
      <c r="AC35" s="35" t="s">
        <v>59</v>
      </c>
      <c r="AD35" s="35" t="s">
        <v>60</v>
      </c>
    </row>
    <row r="36" spans="2:30" s="34" customFormat="1" ht="18" customHeight="1" x14ac:dyDescent="0.2">
      <c r="B36" s="89" t="s">
        <v>46</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1"/>
    </row>
    <row r="37" spans="2:30" s="34" customFormat="1" ht="58.5" customHeight="1" x14ac:dyDescent="0.2">
      <c r="B37" s="36" t="s">
        <v>47</v>
      </c>
      <c r="C37" s="38">
        <f t="shared" ref="C37:AD37" si="4">1.05*C22</f>
        <v>0</v>
      </c>
      <c r="D37" s="38">
        <f t="shared" si="4"/>
        <v>0</v>
      </c>
      <c r="E37" s="38">
        <f t="shared" si="4"/>
        <v>0</v>
      </c>
      <c r="F37" s="38">
        <f t="shared" si="4"/>
        <v>0</v>
      </c>
      <c r="G37" s="38">
        <f t="shared" si="4"/>
        <v>0</v>
      </c>
      <c r="H37" s="38">
        <f t="shared" si="4"/>
        <v>0</v>
      </c>
      <c r="I37" s="38">
        <f t="shared" si="4"/>
        <v>0</v>
      </c>
      <c r="J37" s="38">
        <f t="shared" si="4"/>
        <v>0</v>
      </c>
      <c r="K37" s="38">
        <f t="shared" si="4"/>
        <v>0</v>
      </c>
      <c r="L37" s="38">
        <f t="shared" si="4"/>
        <v>0</v>
      </c>
      <c r="M37" s="38">
        <f t="shared" si="4"/>
        <v>0</v>
      </c>
      <c r="N37" s="38">
        <f t="shared" si="4"/>
        <v>0</v>
      </c>
      <c r="O37" s="38">
        <f t="shared" si="4"/>
        <v>0</v>
      </c>
      <c r="P37" s="38">
        <f t="shared" si="4"/>
        <v>0</v>
      </c>
      <c r="Q37" s="38">
        <f t="shared" si="4"/>
        <v>0</v>
      </c>
      <c r="R37" s="38">
        <f t="shared" si="4"/>
        <v>0</v>
      </c>
      <c r="S37" s="38">
        <f t="shared" si="4"/>
        <v>0</v>
      </c>
      <c r="T37" s="38">
        <f t="shared" si="4"/>
        <v>0</v>
      </c>
      <c r="U37" s="38">
        <f t="shared" si="4"/>
        <v>0</v>
      </c>
      <c r="V37" s="38">
        <f t="shared" si="4"/>
        <v>0</v>
      </c>
      <c r="W37" s="38">
        <f t="shared" si="4"/>
        <v>0</v>
      </c>
      <c r="X37" s="38">
        <f t="shared" si="4"/>
        <v>0</v>
      </c>
      <c r="Y37" s="38">
        <f t="shared" si="4"/>
        <v>0</v>
      </c>
      <c r="Z37" s="38">
        <f t="shared" si="4"/>
        <v>0</v>
      </c>
      <c r="AA37" s="38">
        <f t="shared" si="4"/>
        <v>0</v>
      </c>
      <c r="AB37" s="38">
        <f t="shared" si="4"/>
        <v>0</v>
      </c>
      <c r="AC37" s="38">
        <f t="shared" si="4"/>
        <v>0</v>
      </c>
      <c r="AD37" s="38">
        <f t="shared" si="4"/>
        <v>0</v>
      </c>
    </row>
    <row r="38" spans="2:30" s="34" customFormat="1" ht="43.5" customHeight="1" x14ac:dyDescent="0.2">
      <c r="B38" s="39" t="s">
        <v>48</v>
      </c>
      <c r="C38" s="40">
        <f t="shared" ref="C38:AD38" si="5">1.05*C23</f>
        <v>0</v>
      </c>
      <c r="D38" s="40">
        <f t="shared" si="5"/>
        <v>0</v>
      </c>
      <c r="E38" s="40">
        <f t="shared" si="5"/>
        <v>0</v>
      </c>
      <c r="F38" s="40">
        <f t="shared" si="5"/>
        <v>0</v>
      </c>
      <c r="G38" s="40">
        <f t="shared" si="5"/>
        <v>0</v>
      </c>
      <c r="H38" s="40">
        <f t="shared" si="5"/>
        <v>0</v>
      </c>
      <c r="I38" s="40">
        <f t="shared" si="5"/>
        <v>0</v>
      </c>
      <c r="J38" s="40">
        <f t="shared" si="5"/>
        <v>0</v>
      </c>
      <c r="K38" s="40">
        <f t="shared" si="5"/>
        <v>0</v>
      </c>
      <c r="L38" s="40">
        <f t="shared" si="5"/>
        <v>0</v>
      </c>
      <c r="M38" s="40">
        <f t="shared" si="5"/>
        <v>0</v>
      </c>
      <c r="N38" s="40">
        <f t="shared" si="5"/>
        <v>0</v>
      </c>
      <c r="O38" s="40">
        <f t="shared" si="5"/>
        <v>0</v>
      </c>
      <c r="P38" s="40">
        <f t="shared" si="5"/>
        <v>0</v>
      </c>
      <c r="Q38" s="40">
        <f t="shared" si="5"/>
        <v>0</v>
      </c>
      <c r="R38" s="40">
        <f t="shared" si="5"/>
        <v>0</v>
      </c>
      <c r="S38" s="40">
        <f t="shared" si="5"/>
        <v>0</v>
      </c>
      <c r="T38" s="40">
        <f t="shared" si="5"/>
        <v>0</v>
      </c>
      <c r="U38" s="40">
        <f t="shared" si="5"/>
        <v>0</v>
      </c>
      <c r="V38" s="40">
        <f t="shared" si="5"/>
        <v>0</v>
      </c>
      <c r="W38" s="40">
        <f t="shared" si="5"/>
        <v>0</v>
      </c>
      <c r="X38" s="40">
        <f t="shared" si="5"/>
        <v>0</v>
      </c>
      <c r="Y38" s="40">
        <f t="shared" si="5"/>
        <v>0</v>
      </c>
      <c r="Z38" s="40">
        <f t="shared" si="5"/>
        <v>0</v>
      </c>
      <c r="AA38" s="40">
        <f t="shared" si="5"/>
        <v>0</v>
      </c>
      <c r="AB38" s="40">
        <f t="shared" si="5"/>
        <v>0</v>
      </c>
      <c r="AC38" s="40">
        <f t="shared" si="5"/>
        <v>0</v>
      </c>
      <c r="AD38" s="40">
        <f t="shared" si="5"/>
        <v>0</v>
      </c>
    </row>
    <row r="39" spans="2:30" s="34" customFormat="1" ht="43.5" customHeight="1" x14ac:dyDescent="0.2">
      <c r="B39" s="41" t="s">
        <v>49</v>
      </c>
      <c r="C39" s="42">
        <f t="shared" ref="C39:AD39" si="6">1.05*C24</f>
        <v>0</v>
      </c>
      <c r="D39" s="42">
        <f t="shared" si="6"/>
        <v>0</v>
      </c>
      <c r="E39" s="42">
        <f t="shared" si="6"/>
        <v>0</v>
      </c>
      <c r="F39" s="42">
        <f t="shared" si="6"/>
        <v>0</v>
      </c>
      <c r="G39" s="42">
        <f t="shared" si="6"/>
        <v>0</v>
      </c>
      <c r="H39" s="42">
        <f t="shared" si="6"/>
        <v>0</v>
      </c>
      <c r="I39" s="42">
        <f t="shared" si="6"/>
        <v>0</v>
      </c>
      <c r="J39" s="42">
        <f t="shared" si="6"/>
        <v>0</v>
      </c>
      <c r="K39" s="42">
        <f t="shared" si="6"/>
        <v>0</v>
      </c>
      <c r="L39" s="42">
        <f t="shared" si="6"/>
        <v>0</v>
      </c>
      <c r="M39" s="42">
        <f t="shared" si="6"/>
        <v>0</v>
      </c>
      <c r="N39" s="42">
        <f t="shared" si="6"/>
        <v>0</v>
      </c>
      <c r="O39" s="42">
        <f t="shared" si="6"/>
        <v>0</v>
      </c>
      <c r="P39" s="42">
        <f t="shared" si="6"/>
        <v>0</v>
      </c>
      <c r="Q39" s="42">
        <f t="shared" si="6"/>
        <v>0</v>
      </c>
      <c r="R39" s="42">
        <f t="shared" si="6"/>
        <v>0</v>
      </c>
      <c r="S39" s="42">
        <f t="shared" si="6"/>
        <v>0</v>
      </c>
      <c r="T39" s="42">
        <f t="shared" si="6"/>
        <v>0</v>
      </c>
      <c r="U39" s="42">
        <f t="shared" si="6"/>
        <v>0</v>
      </c>
      <c r="V39" s="42">
        <f t="shared" si="6"/>
        <v>0</v>
      </c>
      <c r="W39" s="42">
        <f t="shared" si="6"/>
        <v>0</v>
      </c>
      <c r="X39" s="42">
        <f t="shared" si="6"/>
        <v>0</v>
      </c>
      <c r="Y39" s="42">
        <f t="shared" si="6"/>
        <v>0</v>
      </c>
      <c r="Z39" s="42">
        <f t="shared" si="6"/>
        <v>0</v>
      </c>
      <c r="AA39" s="42">
        <f t="shared" si="6"/>
        <v>0</v>
      </c>
      <c r="AB39" s="42">
        <f t="shared" si="6"/>
        <v>0</v>
      </c>
      <c r="AC39" s="42">
        <f t="shared" si="6"/>
        <v>0</v>
      </c>
      <c r="AD39" s="42">
        <f t="shared" si="6"/>
        <v>0</v>
      </c>
    </row>
    <row r="40" spans="2:30" s="34" customFormat="1" ht="18" customHeight="1" x14ac:dyDescent="0.2">
      <c r="B40" s="89" t="s">
        <v>50</v>
      </c>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1"/>
    </row>
    <row r="41" spans="2:30" s="34" customFormat="1" ht="30" customHeight="1" x14ac:dyDescent="0.2">
      <c r="B41" s="43" t="s">
        <v>51</v>
      </c>
      <c r="C41" s="38">
        <f t="shared" ref="C41:AD41" si="7">1.07*C26</f>
        <v>0</v>
      </c>
      <c r="D41" s="38">
        <f t="shared" si="7"/>
        <v>0</v>
      </c>
      <c r="E41" s="38">
        <f t="shared" si="7"/>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row>
    <row r="42" spans="2:30" s="34" customFormat="1" ht="29.25" customHeight="1" x14ac:dyDescent="0.2">
      <c r="B42" s="45" t="s">
        <v>61</v>
      </c>
      <c r="C42" s="40">
        <f t="shared" ref="C42:AD42" si="8">1.07*C27</f>
        <v>0</v>
      </c>
      <c r="D42" s="40">
        <f t="shared" si="8"/>
        <v>0</v>
      </c>
      <c r="E42" s="40">
        <f t="shared" si="8"/>
        <v>0</v>
      </c>
      <c r="F42" s="40">
        <f t="shared" si="8"/>
        <v>0</v>
      </c>
      <c r="G42" s="40">
        <f t="shared" si="8"/>
        <v>0</v>
      </c>
      <c r="H42" s="40">
        <f t="shared" si="8"/>
        <v>0</v>
      </c>
      <c r="I42" s="40">
        <f t="shared" si="8"/>
        <v>0</v>
      </c>
      <c r="J42" s="40">
        <f t="shared" si="8"/>
        <v>0</v>
      </c>
      <c r="K42" s="40">
        <f t="shared" si="8"/>
        <v>0</v>
      </c>
      <c r="L42" s="40">
        <f t="shared" si="8"/>
        <v>0</v>
      </c>
      <c r="M42" s="40">
        <f t="shared" si="8"/>
        <v>0</v>
      </c>
      <c r="N42" s="40">
        <f t="shared" si="8"/>
        <v>0</v>
      </c>
      <c r="O42" s="40">
        <f t="shared" si="8"/>
        <v>0</v>
      </c>
      <c r="P42" s="40">
        <f t="shared" si="8"/>
        <v>0</v>
      </c>
      <c r="Q42" s="40">
        <f t="shared" si="8"/>
        <v>0</v>
      </c>
      <c r="R42" s="40">
        <f t="shared" si="8"/>
        <v>0</v>
      </c>
      <c r="S42" s="40">
        <f t="shared" si="8"/>
        <v>0</v>
      </c>
      <c r="T42" s="40">
        <f t="shared" si="8"/>
        <v>0</v>
      </c>
      <c r="U42" s="40">
        <f t="shared" si="8"/>
        <v>0</v>
      </c>
      <c r="V42" s="40">
        <f t="shared" si="8"/>
        <v>0</v>
      </c>
      <c r="W42" s="40">
        <f t="shared" si="8"/>
        <v>0</v>
      </c>
      <c r="X42" s="40">
        <f t="shared" si="8"/>
        <v>0</v>
      </c>
      <c r="Y42" s="40">
        <f t="shared" si="8"/>
        <v>0</v>
      </c>
      <c r="Z42" s="40">
        <f t="shared" si="8"/>
        <v>0</v>
      </c>
      <c r="AA42" s="40">
        <f t="shared" si="8"/>
        <v>0</v>
      </c>
      <c r="AB42" s="40">
        <f t="shared" si="8"/>
        <v>0</v>
      </c>
      <c r="AC42" s="40">
        <f t="shared" si="8"/>
        <v>0</v>
      </c>
      <c r="AD42" s="40">
        <f t="shared" si="8"/>
        <v>0</v>
      </c>
    </row>
    <row r="43" spans="2:30" s="34" customFormat="1" ht="29.25" customHeight="1" x14ac:dyDescent="0.2">
      <c r="B43" s="45" t="s">
        <v>54</v>
      </c>
      <c r="C43" s="40">
        <f t="shared" ref="C43:AD43" si="9">1.07*C28</f>
        <v>0</v>
      </c>
      <c r="D43" s="40">
        <f t="shared" si="9"/>
        <v>0</v>
      </c>
      <c r="E43" s="40">
        <f t="shared" si="9"/>
        <v>0</v>
      </c>
      <c r="F43" s="40">
        <f t="shared" si="9"/>
        <v>0</v>
      </c>
      <c r="G43" s="40">
        <f t="shared" si="9"/>
        <v>0</v>
      </c>
      <c r="H43" s="40">
        <f t="shared" si="9"/>
        <v>0</v>
      </c>
      <c r="I43" s="40">
        <f t="shared" si="9"/>
        <v>0</v>
      </c>
      <c r="J43" s="40">
        <f t="shared" si="9"/>
        <v>0</v>
      </c>
      <c r="K43" s="40">
        <f t="shared" si="9"/>
        <v>0</v>
      </c>
      <c r="L43" s="40">
        <f t="shared" si="9"/>
        <v>0</v>
      </c>
      <c r="M43" s="40">
        <f t="shared" si="9"/>
        <v>0</v>
      </c>
      <c r="N43" s="40">
        <f t="shared" si="9"/>
        <v>0</v>
      </c>
      <c r="O43" s="40">
        <f t="shared" si="9"/>
        <v>0</v>
      </c>
      <c r="P43" s="40">
        <f t="shared" si="9"/>
        <v>0</v>
      </c>
      <c r="Q43" s="40">
        <f t="shared" si="9"/>
        <v>0</v>
      </c>
      <c r="R43" s="40">
        <f t="shared" si="9"/>
        <v>0</v>
      </c>
      <c r="S43" s="40">
        <f t="shared" si="9"/>
        <v>0</v>
      </c>
      <c r="T43" s="40">
        <f t="shared" si="9"/>
        <v>0</v>
      </c>
      <c r="U43" s="40">
        <f t="shared" si="9"/>
        <v>0</v>
      </c>
      <c r="V43" s="40">
        <f t="shared" si="9"/>
        <v>0</v>
      </c>
      <c r="W43" s="40">
        <f t="shared" si="9"/>
        <v>0</v>
      </c>
      <c r="X43" s="40">
        <f t="shared" si="9"/>
        <v>0</v>
      </c>
      <c r="Y43" s="40">
        <f t="shared" si="9"/>
        <v>0</v>
      </c>
      <c r="Z43" s="40">
        <f t="shared" si="9"/>
        <v>0</v>
      </c>
      <c r="AA43" s="40">
        <f t="shared" si="9"/>
        <v>0</v>
      </c>
      <c r="AB43" s="40">
        <f t="shared" si="9"/>
        <v>0</v>
      </c>
      <c r="AC43" s="40">
        <f t="shared" si="9"/>
        <v>0</v>
      </c>
      <c r="AD43" s="40">
        <f t="shared" si="9"/>
        <v>0</v>
      </c>
    </row>
    <row r="44" spans="2:30" s="34" customFormat="1" ht="29.25" customHeight="1" x14ac:dyDescent="0.2">
      <c r="B44" s="45" t="s">
        <v>56</v>
      </c>
      <c r="C44" s="40">
        <f t="shared" ref="C44:AD44" si="10">1.1*C29</f>
        <v>0</v>
      </c>
      <c r="D44" s="40">
        <f t="shared" si="10"/>
        <v>0</v>
      </c>
      <c r="E44" s="40">
        <f t="shared" si="10"/>
        <v>0</v>
      </c>
      <c r="F44" s="40">
        <f t="shared" si="10"/>
        <v>0</v>
      </c>
      <c r="G44" s="40">
        <f t="shared" si="10"/>
        <v>0</v>
      </c>
      <c r="H44" s="40">
        <f t="shared" si="10"/>
        <v>0</v>
      </c>
      <c r="I44" s="40">
        <f t="shared" si="10"/>
        <v>0</v>
      </c>
      <c r="J44" s="40">
        <f t="shared" si="10"/>
        <v>0</v>
      </c>
      <c r="K44" s="40">
        <f t="shared" si="10"/>
        <v>0</v>
      </c>
      <c r="L44" s="40">
        <f t="shared" si="10"/>
        <v>0</v>
      </c>
      <c r="M44" s="40">
        <f t="shared" si="10"/>
        <v>0</v>
      </c>
      <c r="N44" s="40">
        <f t="shared" si="10"/>
        <v>0</v>
      </c>
      <c r="O44" s="40">
        <f t="shared" si="10"/>
        <v>0</v>
      </c>
      <c r="P44" s="40">
        <f t="shared" si="10"/>
        <v>0</v>
      </c>
      <c r="Q44" s="40">
        <f t="shared" si="10"/>
        <v>0</v>
      </c>
      <c r="R44" s="40">
        <f t="shared" si="10"/>
        <v>0</v>
      </c>
      <c r="S44" s="40">
        <f t="shared" si="10"/>
        <v>0</v>
      </c>
      <c r="T44" s="40">
        <f t="shared" si="10"/>
        <v>0</v>
      </c>
      <c r="U44" s="40">
        <f t="shared" si="10"/>
        <v>0</v>
      </c>
      <c r="V44" s="40">
        <f t="shared" si="10"/>
        <v>0</v>
      </c>
      <c r="W44" s="40">
        <f t="shared" si="10"/>
        <v>0</v>
      </c>
      <c r="X44" s="40">
        <f t="shared" si="10"/>
        <v>0</v>
      </c>
      <c r="Y44" s="40">
        <f t="shared" si="10"/>
        <v>0</v>
      </c>
      <c r="Z44" s="40">
        <f t="shared" si="10"/>
        <v>0</v>
      </c>
      <c r="AA44" s="40">
        <f t="shared" si="10"/>
        <v>0</v>
      </c>
      <c r="AB44" s="40">
        <f t="shared" si="10"/>
        <v>0</v>
      </c>
      <c r="AC44" s="40">
        <f t="shared" si="10"/>
        <v>0</v>
      </c>
      <c r="AD44" s="40">
        <f t="shared" si="10"/>
        <v>0</v>
      </c>
    </row>
    <row r="45" spans="2:30" s="34" customFormat="1" ht="43.5" customHeight="1" x14ac:dyDescent="0.2">
      <c r="B45" s="45" t="s">
        <v>57</v>
      </c>
      <c r="C45" s="40">
        <f t="shared" ref="C45:AD45" si="11">1.1*C30</f>
        <v>0</v>
      </c>
      <c r="D45" s="40">
        <f t="shared" si="11"/>
        <v>0</v>
      </c>
      <c r="E45" s="40">
        <f t="shared" si="11"/>
        <v>0</v>
      </c>
      <c r="F45" s="40">
        <f t="shared" si="11"/>
        <v>0</v>
      </c>
      <c r="G45" s="40">
        <f t="shared" si="11"/>
        <v>0</v>
      </c>
      <c r="H45" s="40">
        <f t="shared" si="11"/>
        <v>0</v>
      </c>
      <c r="I45" s="40">
        <f t="shared" si="11"/>
        <v>0</v>
      </c>
      <c r="J45" s="40">
        <f t="shared" si="11"/>
        <v>0</v>
      </c>
      <c r="K45" s="40">
        <f t="shared" si="11"/>
        <v>0</v>
      </c>
      <c r="L45" s="40">
        <f t="shared" si="11"/>
        <v>0</v>
      </c>
      <c r="M45" s="40">
        <f t="shared" si="11"/>
        <v>0</v>
      </c>
      <c r="N45" s="40">
        <f t="shared" si="11"/>
        <v>0</v>
      </c>
      <c r="O45" s="40">
        <f t="shared" si="11"/>
        <v>0</v>
      </c>
      <c r="P45" s="40">
        <f t="shared" si="11"/>
        <v>0</v>
      </c>
      <c r="Q45" s="40">
        <f t="shared" si="11"/>
        <v>0</v>
      </c>
      <c r="R45" s="40">
        <f t="shared" si="11"/>
        <v>0</v>
      </c>
      <c r="S45" s="40">
        <f t="shared" si="11"/>
        <v>0</v>
      </c>
      <c r="T45" s="40">
        <f t="shared" si="11"/>
        <v>0</v>
      </c>
      <c r="U45" s="40">
        <f t="shared" si="11"/>
        <v>0</v>
      </c>
      <c r="V45" s="40">
        <f t="shared" si="11"/>
        <v>0</v>
      </c>
      <c r="W45" s="40">
        <f t="shared" si="11"/>
        <v>0</v>
      </c>
      <c r="X45" s="40">
        <f t="shared" si="11"/>
        <v>0</v>
      </c>
      <c r="Y45" s="40">
        <f t="shared" si="11"/>
        <v>0</v>
      </c>
      <c r="Z45" s="40">
        <f t="shared" si="11"/>
        <v>0</v>
      </c>
      <c r="AA45" s="40">
        <f t="shared" si="11"/>
        <v>0</v>
      </c>
      <c r="AB45" s="40">
        <f t="shared" si="11"/>
        <v>0</v>
      </c>
      <c r="AC45" s="40">
        <f t="shared" si="11"/>
        <v>0</v>
      </c>
      <c r="AD45" s="40">
        <f t="shared" si="11"/>
        <v>0</v>
      </c>
    </row>
  </sheetData>
  <mergeCells count="43">
    <mergeCell ref="B36:AD36"/>
    <mergeCell ref="B40:AD40"/>
    <mergeCell ref="B33:AD33"/>
    <mergeCell ref="B34:B35"/>
    <mergeCell ref="C34:D34"/>
    <mergeCell ref="E34:F34"/>
    <mergeCell ref="G34:H34"/>
    <mergeCell ref="I34:J34"/>
    <mergeCell ref="K34:L34"/>
    <mergeCell ref="M34:N34"/>
    <mergeCell ref="O34:P34"/>
    <mergeCell ref="Q34:R34"/>
    <mergeCell ref="S34:T34"/>
    <mergeCell ref="U34:V34"/>
    <mergeCell ref="W34:X34"/>
    <mergeCell ref="Y34:Z34"/>
    <mergeCell ref="B18:AD18"/>
    <mergeCell ref="B21:AD21"/>
    <mergeCell ref="B25:AD25"/>
    <mergeCell ref="Q19:R19"/>
    <mergeCell ref="S19:T19"/>
    <mergeCell ref="U19:V19"/>
    <mergeCell ref="W19:X19"/>
    <mergeCell ref="Y19:Z19"/>
    <mergeCell ref="K19:L19"/>
    <mergeCell ref="M19:N19"/>
    <mergeCell ref="O19:P19"/>
    <mergeCell ref="AA34:AB34"/>
    <mergeCell ref="AC34:AD34"/>
    <mergeCell ref="AA19:AB19"/>
    <mergeCell ref="AC19:AD19"/>
    <mergeCell ref="B19:B20"/>
    <mergeCell ref="C19:D19"/>
    <mergeCell ref="E19:F19"/>
    <mergeCell ref="G19:H19"/>
    <mergeCell ref="I19:J19"/>
    <mergeCell ref="B1:AF1"/>
    <mergeCell ref="B3:P3"/>
    <mergeCell ref="B5:P5"/>
    <mergeCell ref="B9:P9"/>
    <mergeCell ref="R3:AF3"/>
    <mergeCell ref="R5:AF5"/>
    <mergeCell ref="R9:AF9"/>
  </mergeCells>
  <pageMargins left="0.7" right="0.7" top="0.75" bottom="0.75" header="0.3" footer="0.3"/>
  <pageSetup orientation="portrait"/>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Intro. Leer antes. 3RM</vt:lpstr>
      <vt:lpstr>Cálculos rangos 1RM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Tom Lemmen</cp:lastModifiedBy>
  <dcterms:modified xsi:type="dcterms:W3CDTF">2022-04-01T20:34:24Z</dcterms:modified>
</cp:coreProperties>
</file>